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showInkAnnotation="0" autoCompressPictures="0"/>
  <mc:AlternateContent xmlns:mc="http://schemas.openxmlformats.org/markup-compatibility/2006">
    <mc:Choice Requires="x15">
      <x15ac:absPath xmlns:x15ac="http://schemas.microsoft.com/office/spreadsheetml/2010/11/ac" url="https://gizonline-my.sharepoint.com/personal/dewi_laluyan_giz_de/Documents/Contract &amp; PO/SETI 2025/Green Expert/Tender Doc/"/>
    </mc:Choice>
  </mc:AlternateContent>
  <xr:revisionPtr revIDLastSave="13" documentId="8_{677A02AF-46CA-47C2-A695-F40085E412B6}" xr6:coauthVersionLast="47" xr6:coauthVersionMax="47" xr10:uidLastSave="{13C568B9-6861-4270-9CD2-AD46F1405BC3}"/>
  <bookViews>
    <workbookView xWindow="-98" yWindow="-98" windowWidth="21795" windowHeight="12975" tabRatio="500" activeTab="1" xr2:uid="{00000000-000D-0000-FFFF-FFFF00000000}"/>
  </bookViews>
  <sheets>
    <sheet name="Main" sheetId="1" r:id="rId1"/>
    <sheet name="Option" sheetId="8" r:id="rId2"/>
    <sheet name="Total Main + Option" sheetId="9" r:id="rId3"/>
  </sheets>
  <definedNames>
    <definedName name="_xlnm.Print_Area" localSheetId="0">Main!$A$1:$H$69</definedName>
    <definedName name="_xlnm.Print_Area" localSheetId="1">Option!$A$1:$H$67</definedName>
    <definedName name="_xlnm.Print_Area" localSheetId="2">'Total Main + Option'!$A$1:$E$21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41" i="8" l="1"/>
  <c r="F43" i="1"/>
  <c r="D13" i="9" s="1"/>
  <c r="D18" i="9"/>
  <c r="F38" i="8"/>
  <c r="F39" i="8"/>
  <c r="F37" i="8"/>
  <c r="F40" i="1"/>
  <c r="F39" i="1"/>
  <c r="F40" i="8"/>
  <c r="F42" i="1" l="1"/>
  <c r="F48" i="1" l="1"/>
  <c r="F49" i="1" s="1"/>
  <c r="F36" i="8" l="1"/>
  <c r="F31" i="8"/>
  <c r="F30" i="8"/>
  <c r="F24" i="8"/>
  <c r="F23" i="8"/>
  <c r="F22" i="8"/>
  <c r="C25" i="8" l="1"/>
  <c r="F32" i="8"/>
  <c r="F25" i="8"/>
  <c r="C32" i="8"/>
  <c r="D9" i="9" l="1"/>
  <c r="E49" i="8"/>
  <c r="E50" i="8" s="1"/>
  <c r="D14" i="9"/>
  <c r="F32" i="1" l="1"/>
  <c r="F33" i="1"/>
  <c r="F31" i="1"/>
  <c r="F25" i="1" l="1"/>
  <c r="F23" i="1" l="1"/>
  <c r="F24" i="1"/>
  <c r="C34" i="1" l="1"/>
  <c r="C26" i="1"/>
  <c r="F41" i="1"/>
  <c r="F38" i="1"/>
  <c r="F22" i="1"/>
  <c r="F34" i="1" l="1"/>
  <c r="F26" i="1"/>
  <c r="E52" i="1" s="1"/>
  <c r="E53" i="1" s="1"/>
  <c r="D8" i="9" l="1"/>
  <c r="D10" i="9" s="1"/>
  <c r="D15" i="9"/>
  <c r="D19" i="9" s="1"/>
  <c r="D2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8"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6"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6"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CAE6D006-3DA9-4D15-9DB8-313D61B75EF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7" authorId="0" shapeId="0" xr:uid="{0395969C-A4EF-4F29-9FF1-ACEE45AE04CD}">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4" authorId="0" shapeId="0" xr:uid="{EEA523CA-D107-4AED-9CCC-0F7FD6CA562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4" authorId="0" shapeId="0" xr:uid="{F5EB29CE-732F-4696-9795-3632113FA7BC}">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sharedStrings.xml><?xml version="1.0" encoding="utf-8"?>
<sst xmlns="http://schemas.openxmlformats.org/spreadsheetml/2006/main" count="294" uniqueCount="96">
  <si>
    <t>M</t>
  </si>
  <si>
    <t>Name and address of bidder/contractor</t>
  </si>
  <si>
    <t>Name (Company)</t>
  </si>
  <si>
    <t>Name (Expert):</t>
  </si>
  <si>
    <t>Street:</t>
  </si>
  <si>
    <t>Area Code, Place:</t>
  </si>
  <si>
    <t>Telephone / Email:</t>
  </si>
  <si>
    <t>Country:</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</si>
  <si>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</si>
  <si>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</si>
  <si>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</si>
  <si>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</si>
  <si>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</si>
  <si>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</si>
  <si>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</si>
  <si>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</si>
  <si>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</si>
  <si>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</si>
  <si>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</si>
  <si>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Team Leader</t>
  </si>
  <si>
    <t>person days</t>
  </si>
  <si>
    <t>Total:</t>
  </si>
  <si>
    <t>Overnight accommodation allowance (No. 3.1.2.3 General Terms &amp; Conditions)</t>
  </si>
  <si>
    <t>Name, Given name</t>
  </si>
  <si>
    <t>Country</t>
  </si>
  <si>
    <t>Indonesia</t>
  </si>
  <si>
    <t>person nigths</t>
  </si>
  <si>
    <t>GIZ travel regulation</t>
  </si>
  <si>
    <t>Travel Expenses (no. 3.1.2.1 General Terms &amp; Conditions)</t>
  </si>
  <si>
    <t>CO2 compensation for air travel</t>
  </si>
  <si>
    <t>person trips</t>
  </si>
  <si>
    <t>Other costs</t>
  </si>
  <si>
    <t>Other costs (no. 3.1.3 General Terms &amp; Conditions)</t>
  </si>
  <si>
    <t>Designation</t>
  </si>
  <si>
    <t>Grand total:</t>
  </si>
  <si>
    <t xml:space="preserve">  </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</si>
  <si>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</si>
  <si>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</si>
  <si>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</si>
  <si>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</si>
  <si>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</si>
  <si>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5. All fee/rates shall inclusive the income tax. GIZ is obliged to whithold the income tax and report it to the tax office</t>
  </si>
  <si>
    <t>Name</t>
  </si>
  <si>
    <t>Date</t>
  </si>
  <si>
    <t xml:space="preserve">Signature </t>
  </si>
  <si>
    <t>CO2 Compensation for ari travel</t>
  </si>
  <si>
    <t>Indoensia</t>
  </si>
  <si>
    <t>TOTAL BUDGET MAIN SERVICE &amp; OPTION</t>
  </si>
  <si>
    <t>No</t>
  </si>
  <si>
    <t>Item</t>
  </si>
  <si>
    <t>Remarks</t>
  </si>
  <si>
    <t>A</t>
  </si>
  <si>
    <t>Honorarium</t>
  </si>
  <si>
    <t> </t>
  </si>
  <si>
    <t>Honorarium Main Services</t>
  </si>
  <si>
    <t>Honorarium OPTION</t>
  </si>
  <si>
    <t>Sub total A</t>
  </si>
  <si>
    <t>B</t>
  </si>
  <si>
    <t>Travel Cost</t>
  </si>
  <si>
    <t>Travel cost Main Services</t>
  </si>
  <si>
    <t>Sub total B</t>
  </si>
  <si>
    <t>Contract title: Green Building Expert</t>
  </si>
  <si>
    <t>Euro rate the Infor Euro for Oct 2025</t>
  </si>
  <si>
    <t xml:space="preserve">Project:  Sustainable Energy Transition in Indonesia
 </t>
  </si>
  <si>
    <t>Project number: 21.9022.1-003.00</t>
  </si>
  <si>
    <t>Country of assignment: Indonesia</t>
  </si>
  <si>
    <t>Flexible Renumeration</t>
  </si>
  <si>
    <t>Key Expert 3: Finance Expert</t>
  </si>
  <si>
    <t>Key Expert 1: Green Building Expert 1</t>
  </si>
  <si>
    <t>Key Expert 2: Green Building Expert 2</t>
  </si>
  <si>
    <t>Economy flight ticket</t>
  </si>
  <si>
    <t>one way</t>
  </si>
  <si>
    <t>GIZ travel regulation, Travel within Indonesia. The location will be determined during the implementation</t>
  </si>
  <si>
    <t>Transportation: train</t>
  </si>
  <si>
    <t>Transportation: rental car</t>
  </si>
  <si>
    <t>unit</t>
  </si>
  <si>
    <t>Against Provision of Evidence</t>
  </si>
  <si>
    <t>GIZ travel regulation, timesheet required</t>
  </si>
  <si>
    <t>Subject to GIZ approval, Against Provision of Evidence</t>
  </si>
  <si>
    <t>Key Expert 1: Green Building Expert</t>
  </si>
  <si>
    <t>Grand Total A + B + C</t>
  </si>
  <si>
    <t>C</t>
  </si>
  <si>
    <t>Period of assignment: January 2026 - December 2026</t>
  </si>
  <si>
    <t>:</t>
  </si>
  <si>
    <t xml:space="preserve"> Amount in IDR</t>
  </si>
  <si>
    <t>Purpose: Green Building Expert</t>
  </si>
  <si>
    <t>Lump sum, Against Proof of Performance, Timesheet required</t>
  </si>
  <si>
    <t>Transportation: airport/station transfer</t>
  </si>
  <si>
    <t>Transportation: airport/station  transfer</t>
  </si>
  <si>
    <t>man-day</t>
  </si>
  <si>
    <t>EUR</t>
  </si>
  <si>
    <t>Contract-No.:  83505303</t>
  </si>
  <si>
    <t>PRICE SCHEDULE</t>
  </si>
  <si>
    <t>Travel cost Option</t>
  </si>
  <si>
    <t>Lump sum</t>
  </si>
  <si>
    <t>Timesheet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</si>
</sst>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0_-;\-* #,##0_-;_-* &quot;-&quot;_-;_-@_-"/>
    <numFmt numFmtId="43" formatCode="_-* #,##0.00_-;\-* #,##0.00_-;_-* &quot;-&quot;??_-;_-@_-"/>
    <numFmt numFmtId="164" formatCode="_-* #,##0.00_-;\-* #,##0.00_-;_-* &quot;-&quot;_-;_-@_-"/>
    <numFmt numFmtId="165" formatCode="#,##0_ ;\-#,##0\ "/>
    <numFmt numFmtId="166" formatCode="#,##0.00_ ;\-#,##0.00\ "/>
    <numFmt numFmtId="167" formatCode="_-* #,##0\ _€_-;\-* #,##0\ _€_-;_-* &quot;-&quot;??\ _€_-;_-@_-"/>
    <numFmt numFmtId="168" formatCode="_([$Rp-421]* #,##0_);_([$Rp-421]* \(#,##0\);_([$Rp-421]* &quot;-&quot;??_);_(@_)"/>
    <numFmt numFmtId="169" formatCode="_-* #,##0_-;\-* #,##0_-;_-* &quot;-&quot;??_-;_-@_-"/>
    <numFmt numFmtId="170" formatCode="_-[$EUR]\ * #,##0_-;\-[$EUR]\ * #,##0_-;_-[$EUR]\ * &quot;-&quot;_-;_-@_-"/>
    <numFmt numFmtId="171" formatCode="0.0"/>
    <numFmt numFmtId="172" formatCode="[$EUR]\ #,##0"/>
    <numFmt numFmtId="173" formatCode="&quot;Rp&quot;#,##0.00"/>
    <numFmt numFmtId="174" formatCode="_-* #,##0.000_-;\-* #,##0.000_-;_-* &quot;-&quot;_-;_-@_-"/>
    <numFmt numFmtId="175" formatCode="[$IDR]\ #,##0.00"/>
    <numFmt numFmtId="176" formatCode="[$EUR]\ #,##0.00"/>
    <numFmt numFmtId="177" formatCode="_-[$IDR]\ * #,##0_-;\-[$IDR]\ * #,##0_-;_-[$IDR]\ * &quot;-&quot;_-;_-@_-"/>
    <numFmt numFmtId="178" formatCode="[$IDR]\ #,##0"/>
  </numFmts>
  <fonts count="40" x14ac:knownFonts="1">
    <font>
      <sz val="12"/>
      <color theme="1"/>
      <name val="Calibri"/>
      <family val="2"/>
      <scheme val="minor"/>
    </font>
    <font>
      <sz val="11"/>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b/>
      <sz val="12"/>
      <color theme="1"/>
      <name val="Calibri"/>
      <family val="2"/>
      <scheme val="minor"/>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b/>
      <sz val="10"/>
      <color theme="1"/>
      <name val="Calibri"/>
      <family val="2"/>
      <scheme val="minor"/>
    </font>
    <font>
      <b/>
      <sz val="11"/>
      <color theme="1"/>
      <name val="Arial"/>
    </font>
    <font>
      <b/>
      <sz val="14"/>
      <color theme="1"/>
      <name val="Arial"/>
      <family val="2"/>
    </font>
    <font>
      <sz val="11"/>
      <color rgb="FF000000"/>
      <name val="Calibri"/>
      <family val="2"/>
      <charset val="1"/>
    </font>
    <font>
      <b/>
      <sz val="11"/>
      <color rgb="FF000000"/>
      <name val="Calibri"/>
      <family val="2"/>
      <charset val="1"/>
    </font>
    <font>
      <b/>
      <sz val="14"/>
      <color rgb="FF000000"/>
      <name val="Calibri"/>
      <family val="2"/>
    </font>
    <font>
      <sz val="7"/>
      <color theme="1"/>
      <name val="Calibri"/>
      <family val="2"/>
      <scheme val="minor"/>
    </font>
    <font>
      <b/>
      <sz val="11"/>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4BD97"/>
        <bgColor rgb="FF000000"/>
      </patternFill>
    </fill>
    <fill>
      <patternFill patternType="solid">
        <fgColor rgb="FFDDD9C4"/>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rgb="FF000000"/>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5" fillId="0" borderId="0" applyNumberFormat="0" applyFill="0" applyBorder="0" applyAlignment="0" applyProtection="0"/>
  </cellStyleXfs>
  <cellXfs count="180">
    <xf numFmtId="0" fontId="0" fillId="0" borderId="0" xfId="0"/>
    <xf numFmtId="0" fontId="3" fillId="0" borderId="0" xfId="0" applyFont="1"/>
    <xf numFmtId="0" fontId="7" fillId="0" borderId="0" xfId="0" applyFont="1" applyAlignment="1">
      <alignment vertical="top"/>
    </xf>
    <xf numFmtId="0" fontId="8" fillId="0" borderId="0" xfId="0" applyFont="1"/>
    <xf numFmtId="0" fontId="10" fillId="0" borderId="0" xfId="0" applyFont="1"/>
    <xf numFmtId="0" fontId="2" fillId="0" borderId="0" xfId="0" applyFont="1" applyAlignment="1">
      <alignment horizontal="left" vertical="top"/>
    </xf>
    <xf numFmtId="0" fontId="8" fillId="0" borderId="0" xfId="0" applyFont="1" applyAlignment="1" applyProtection="1">
      <alignment horizontal="left" vertical="top"/>
      <protection locked="0"/>
    </xf>
    <xf numFmtId="0" fontId="0" fillId="0" borderId="0" xfId="0" applyAlignment="1">
      <alignment vertical="center" wrapText="1"/>
    </xf>
    <xf numFmtId="0" fontId="9" fillId="0" borderId="0" xfId="0" applyFont="1" applyAlignment="1">
      <alignment vertical="center" wrapText="1"/>
    </xf>
    <xf numFmtId="0" fontId="17" fillId="2" borderId="0" xfId="0" applyFont="1" applyFill="1"/>
    <xf numFmtId="0" fontId="18" fillId="0" borderId="0" xfId="0" applyFont="1" applyAlignment="1">
      <alignment vertical="center" wrapText="1"/>
    </xf>
    <xf numFmtId="0" fontId="19" fillId="0" borderId="16"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7" fontId="19" fillId="0" borderId="0" xfId="4" applyNumberFormat="1" applyFont="1" applyAlignment="1">
      <alignment vertical="top" wrapText="1"/>
    </xf>
    <xf numFmtId="0" fontId="21" fillId="0" borderId="8" xfId="0" applyFont="1" applyBorder="1" applyAlignment="1">
      <alignment horizontal="left" vertical="center" wrapText="1"/>
    </xf>
    <xf numFmtId="0" fontId="21"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22" fillId="0" borderId="0" xfId="0" applyFont="1"/>
    <xf numFmtId="0" fontId="23" fillId="0" borderId="2" xfId="0" applyFont="1" applyBorder="1" applyAlignment="1" applyProtection="1">
      <alignment vertical="center" wrapText="1"/>
      <protection locked="0"/>
    </xf>
    <xf numFmtId="0" fontId="23" fillId="0" borderId="1" xfId="0" applyFont="1" applyBorder="1" applyAlignment="1" applyProtection="1">
      <alignment horizontal="center" vertical="center" wrapText="1"/>
      <protection locked="0"/>
    </xf>
    <xf numFmtId="165" fontId="23" fillId="0" borderId="1" xfId="4" applyNumberFormat="1" applyFont="1" applyFill="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0" fontId="21" fillId="0" borderId="10" xfId="0" applyFont="1" applyBorder="1" applyAlignment="1">
      <alignment vertical="center" wrapText="1"/>
    </xf>
    <xf numFmtId="0" fontId="21" fillId="0" borderId="11" xfId="0" applyFont="1" applyBorder="1" applyAlignment="1">
      <alignment horizontal="center" vertical="center" wrapText="1"/>
    </xf>
    <xf numFmtId="0" fontId="23" fillId="0" borderId="11" xfId="0" applyFont="1" applyBorder="1" applyAlignment="1">
      <alignment vertical="center" wrapText="1"/>
    </xf>
    <xf numFmtId="0" fontId="20" fillId="0" borderId="11" xfId="0" applyFont="1" applyBorder="1" applyAlignment="1">
      <alignment horizontal="left" vertical="center" wrapText="1"/>
    </xf>
    <xf numFmtId="0" fontId="23" fillId="0" borderId="2" xfId="0" applyFont="1" applyBorder="1" applyAlignment="1">
      <alignment horizontal="left" vertical="center" wrapText="1"/>
    </xf>
    <xf numFmtId="165" fontId="23" fillId="0" borderId="1" xfId="4" applyNumberFormat="1" applyFont="1" applyBorder="1" applyAlignment="1" applyProtection="1">
      <alignment horizontal="center" vertical="center" wrapText="1"/>
      <protection locked="0"/>
    </xf>
    <xf numFmtId="0" fontId="23" fillId="0" borderId="1" xfId="0" applyFont="1" applyBorder="1" applyAlignment="1">
      <alignment horizontal="center" vertical="center" wrapText="1"/>
    </xf>
    <xf numFmtId="0" fontId="23" fillId="0" borderId="1" xfId="0" applyFont="1" applyBorder="1" applyAlignment="1" applyProtection="1">
      <alignment vertical="center" wrapText="1"/>
      <protection locked="0"/>
    </xf>
    <xf numFmtId="166" fontId="21" fillId="0" borderId="11" xfId="4" applyNumberFormat="1" applyFont="1" applyBorder="1" applyAlignment="1">
      <alignment horizontal="center" vertical="center" wrapText="1"/>
    </xf>
    <xf numFmtId="0" fontId="21" fillId="0" borderId="0" xfId="0" applyFont="1" applyAlignment="1">
      <alignment vertical="center" wrapText="1"/>
    </xf>
    <xf numFmtId="0" fontId="21" fillId="0" borderId="0" xfId="0" applyFont="1" applyAlignment="1">
      <alignment horizontal="center" vertical="center" wrapText="1"/>
    </xf>
    <xf numFmtId="166" fontId="21" fillId="0" borderId="0" xfId="4" applyNumberFormat="1" applyFont="1" applyBorder="1" applyAlignment="1">
      <alignment horizontal="center" vertical="center" wrapText="1"/>
    </xf>
    <xf numFmtId="166" fontId="21" fillId="0" borderId="0" xfId="4" applyNumberFormat="1" applyFont="1" applyBorder="1" applyAlignment="1">
      <alignment vertical="center" wrapText="1"/>
    </xf>
    <xf numFmtId="0" fontId="23" fillId="0" borderId="0" xfId="0" applyFont="1" applyAlignment="1">
      <alignment vertical="center" wrapText="1"/>
    </xf>
    <xf numFmtId="0" fontId="20" fillId="0" borderId="0" xfId="0" applyFont="1" applyAlignment="1">
      <alignment horizontal="left" vertical="center" wrapText="1"/>
    </xf>
    <xf numFmtId="0" fontId="20" fillId="0" borderId="3" xfId="0" applyFont="1" applyBorder="1" applyAlignment="1">
      <alignment horizontal="left" vertical="center" wrapText="1"/>
    </xf>
    <xf numFmtId="0" fontId="14" fillId="0" borderId="8" xfId="0" applyFont="1" applyBorder="1" applyAlignment="1">
      <alignment vertical="center" wrapText="1"/>
    </xf>
    <xf numFmtId="166" fontId="23" fillId="0" borderId="11" xfId="4" applyNumberFormat="1" applyFont="1" applyBorder="1" applyAlignment="1">
      <alignment vertical="center" wrapText="1"/>
    </xf>
    <xf numFmtId="165" fontId="23" fillId="0" borderId="1" xfId="4" applyNumberFormat="1" applyFont="1" applyFill="1" applyBorder="1" applyAlignment="1">
      <alignment vertical="center" wrapText="1"/>
    </xf>
    <xf numFmtId="165" fontId="21" fillId="0" borderId="11" xfId="4" applyNumberFormat="1" applyFont="1" applyBorder="1" applyAlignment="1">
      <alignment vertical="center" wrapText="1"/>
    </xf>
    <xf numFmtId="165" fontId="21" fillId="0" borderId="0" xfId="4" applyNumberFormat="1" applyFont="1" applyBorder="1" applyAlignment="1">
      <alignment vertical="center" wrapText="1"/>
    </xf>
    <xf numFmtId="165" fontId="23" fillId="0" borderId="1" xfId="4" applyNumberFormat="1" applyFont="1" applyFill="1" applyBorder="1" applyAlignment="1" applyProtection="1">
      <alignment horizontal="right" vertical="center" wrapText="1"/>
      <protection locked="0"/>
    </xf>
    <xf numFmtId="0" fontId="23" fillId="0" borderId="1" xfId="0" applyFont="1" applyBorder="1" applyAlignment="1">
      <alignment vertical="center" wrapText="1"/>
    </xf>
    <xf numFmtId="0" fontId="14" fillId="0" borderId="0" xfId="0" applyFont="1"/>
    <xf numFmtId="0" fontId="25" fillId="0" borderId="0" xfId="0" applyFont="1" applyAlignment="1">
      <alignment horizontal="center"/>
    </xf>
    <xf numFmtId="0" fontId="23" fillId="0" borderId="0" xfId="0" applyFont="1"/>
    <xf numFmtId="0" fontId="26" fillId="0" borderId="0" xfId="0" applyFont="1" applyAlignment="1">
      <alignment horizontal="left" vertical="center"/>
    </xf>
    <xf numFmtId="0" fontId="23" fillId="0" borderId="0" xfId="0" applyFont="1" applyAlignment="1">
      <alignment horizontal="left"/>
    </xf>
    <xf numFmtId="0" fontId="29" fillId="0" borderId="0" xfId="0" applyFont="1" applyAlignment="1">
      <alignment vertical="center"/>
    </xf>
    <xf numFmtId="0" fontId="26" fillId="0" borderId="0" xfId="0" applyFont="1" applyAlignment="1">
      <alignment vertical="center"/>
    </xf>
    <xf numFmtId="0" fontId="23" fillId="0" borderId="0" xfId="0" applyFont="1" applyAlignment="1">
      <alignment vertical="top"/>
    </xf>
    <xf numFmtId="0" fontId="30" fillId="0" borderId="0" xfId="0" applyFont="1" applyAlignment="1">
      <alignment vertical="center" wrapText="1"/>
    </xf>
    <xf numFmtId="0" fontId="9" fillId="0" borderId="0" xfId="0" applyFont="1" applyAlignment="1">
      <alignment horizontal="center" vertical="top"/>
    </xf>
    <xf numFmtId="164" fontId="23" fillId="0" borderId="0" xfId="3" applyNumberFormat="1" applyFont="1"/>
    <xf numFmtId="164" fontId="0" fillId="0" borderId="0" xfId="3" applyNumberFormat="1" applyFont="1"/>
    <xf numFmtId="0" fontId="8" fillId="0" borderId="0" xfId="0" applyFont="1" applyAlignment="1">
      <alignment horizontal="left"/>
    </xf>
    <xf numFmtId="164" fontId="31" fillId="0" borderId="0" xfId="3" applyNumberFormat="1" applyFont="1"/>
    <xf numFmtId="41" fontId="23" fillId="0" borderId="0" xfId="3" applyFont="1"/>
    <xf numFmtId="41" fontId="9" fillId="0" borderId="0" xfId="3" applyFont="1" applyBorder="1" applyAlignment="1">
      <alignment horizontal="left"/>
    </xf>
    <xf numFmtId="0" fontId="23" fillId="0" borderId="5" xfId="0" applyFont="1" applyBorder="1" applyAlignment="1" applyProtection="1">
      <alignment horizontal="center" vertical="center" wrapText="1"/>
      <protection locked="0"/>
    </xf>
    <xf numFmtId="165" fontId="23" fillId="0" borderId="5" xfId="4" applyNumberFormat="1" applyFont="1" applyBorder="1" applyAlignment="1" applyProtection="1">
      <alignment horizontal="center" vertical="center" wrapText="1"/>
      <protection locked="0"/>
    </xf>
    <xf numFmtId="0" fontId="23" fillId="0" borderId="5" xfId="0" applyFont="1" applyBorder="1" applyAlignment="1">
      <alignment horizontal="center" vertical="center" wrapText="1"/>
    </xf>
    <xf numFmtId="165" fontId="23" fillId="0" borderId="11" xfId="4" applyNumberFormat="1" applyFont="1" applyBorder="1" applyAlignment="1" applyProtection="1">
      <alignment horizontal="right" vertical="center" wrapText="1"/>
      <protection locked="0"/>
    </xf>
    <xf numFmtId="165" fontId="23" fillId="0" borderId="0" xfId="4" applyNumberFormat="1" applyFont="1" applyBorder="1" applyAlignment="1" applyProtection="1">
      <alignment horizontal="right" vertical="center" wrapText="1"/>
      <protection locked="0"/>
    </xf>
    <xf numFmtId="169" fontId="32" fillId="0" borderId="0" xfId="0" applyNumberFormat="1" applyFont="1"/>
    <xf numFmtId="0" fontId="23" fillId="0" borderId="18" xfId="0" applyFont="1" applyBorder="1" applyAlignment="1">
      <alignment horizontal="left" vertical="center" wrapText="1"/>
    </xf>
    <xf numFmtId="0" fontId="7" fillId="0" borderId="0" xfId="0" applyFont="1" applyAlignment="1">
      <alignment horizontal="center"/>
    </xf>
    <xf numFmtId="0" fontId="11" fillId="0" borderId="0" xfId="0" applyFont="1"/>
    <xf numFmtId="0" fontId="7" fillId="0" borderId="0" xfId="0" applyFont="1" applyAlignment="1">
      <alignment vertical="top" wrapText="1"/>
    </xf>
    <xf numFmtId="0" fontId="2" fillId="0" borderId="0" xfId="0" applyFont="1" applyAlignment="1" applyProtection="1">
      <alignment horizontal="left" wrapText="1"/>
      <protection locked="0"/>
    </xf>
    <xf numFmtId="0" fontId="2" fillId="0" borderId="0" xfId="0" applyFont="1" applyAlignment="1" applyProtection="1">
      <alignment horizontal="left"/>
      <protection locked="0"/>
    </xf>
    <xf numFmtId="169" fontId="22" fillId="0" borderId="0" xfId="0" applyNumberFormat="1" applyFont="1"/>
    <xf numFmtId="0" fontId="23" fillId="0" borderId="18" xfId="0" applyFont="1" applyBorder="1" applyAlignment="1" applyProtection="1">
      <alignment vertical="center" wrapText="1"/>
      <protection locked="0"/>
    </xf>
    <xf numFmtId="165" fontId="23" fillId="0" borderId="19" xfId="4" applyNumberFormat="1" applyFont="1" applyBorder="1" applyAlignment="1" applyProtection="1">
      <alignment horizontal="center" vertical="center" wrapText="1"/>
      <protection locked="0"/>
    </xf>
    <xf numFmtId="0" fontId="21" fillId="0" borderId="20" xfId="0" applyFont="1" applyBorder="1" applyAlignment="1">
      <alignment vertical="center" wrapText="1"/>
    </xf>
    <xf numFmtId="0" fontId="0" fillId="0" borderId="0" xfId="0" applyAlignment="1">
      <alignment horizontal="center"/>
    </xf>
    <xf numFmtId="165" fontId="21" fillId="0" borderId="11" xfId="4" applyNumberFormat="1" applyFont="1" applyBorder="1" applyAlignment="1">
      <alignment horizontal="center" vertical="center" wrapText="1"/>
    </xf>
    <xf numFmtId="165" fontId="23" fillId="0" borderId="1" xfId="4" applyNumberFormat="1" applyFont="1" applyBorder="1" applyAlignment="1" applyProtection="1">
      <alignment horizontal="right" vertical="center" wrapText="1"/>
      <protection locked="0"/>
    </xf>
    <xf numFmtId="169" fontId="0" fillId="0" borderId="0" xfId="0" applyNumberFormat="1"/>
    <xf numFmtId="170" fontId="0" fillId="0" borderId="0" xfId="0" applyNumberFormat="1"/>
    <xf numFmtId="170" fontId="0" fillId="0" borderId="0" xfId="0" applyNumberFormat="1" applyAlignment="1">
      <alignment vertical="center" wrapText="1"/>
    </xf>
    <xf numFmtId="0" fontId="1" fillId="0" borderId="0" xfId="0" applyFont="1"/>
    <xf numFmtId="164" fontId="1" fillId="0" borderId="0" xfId="3" applyNumberFormat="1" applyFont="1" applyBorder="1"/>
    <xf numFmtId="171" fontId="22" fillId="0" borderId="0" xfId="0" applyNumberFormat="1" applyFont="1"/>
    <xf numFmtId="165" fontId="1" fillId="0" borderId="0" xfId="0" applyNumberFormat="1" applyFont="1"/>
    <xf numFmtId="169" fontId="22" fillId="0" borderId="0" xfId="4" applyNumberFormat="1" applyFont="1" applyFill="1"/>
    <xf numFmtId="165" fontId="9" fillId="0" borderId="0" xfId="0" applyNumberFormat="1" applyFont="1" applyAlignment="1">
      <alignment horizontal="center" vertical="top"/>
    </xf>
    <xf numFmtId="172" fontId="0" fillId="0" borderId="0" xfId="0" applyNumberFormat="1"/>
    <xf numFmtId="9" fontId="0" fillId="0" borderId="0" xfId="0" applyNumberFormat="1"/>
    <xf numFmtId="9" fontId="0" fillId="0" borderId="0" xfId="0" applyNumberFormat="1" applyAlignment="1">
      <alignment vertical="center" wrapText="1"/>
    </xf>
    <xf numFmtId="168" fontId="23" fillId="0" borderId="0" xfId="0" applyNumberFormat="1" applyFont="1"/>
    <xf numFmtId="173" fontId="0" fillId="0" borderId="0" xfId="0" applyNumberFormat="1"/>
    <xf numFmtId="0" fontId="22" fillId="0" borderId="0" xfId="0" quotePrefix="1" applyFont="1" applyAlignment="1">
      <alignment horizontal="center" vertical="center" wrapText="1"/>
    </xf>
    <xf numFmtId="174" fontId="0" fillId="0" borderId="0" xfId="3" applyNumberFormat="1" applyFont="1"/>
    <xf numFmtId="41" fontId="23" fillId="0" borderId="0" xfId="3" applyFont="1" applyFill="1"/>
    <xf numFmtId="164" fontId="23" fillId="0" borderId="0" xfId="3" applyNumberFormat="1" applyFont="1" applyFill="1"/>
    <xf numFmtId="0" fontId="35" fillId="0" borderId="0" xfId="0" applyFont="1"/>
    <xf numFmtId="0" fontId="35" fillId="5" borderId="21" xfId="0" applyFont="1" applyFill="1" applyBorder="1"/>
    <xf numFmtId="0" fontId="35" fillId="0" borderId="22" xfId="0" applyFont="1" applyBorder="1"/>
    <xf numFmtId="0" fontId="35" fillId="6" borderId="22" xfId="0" applyFont="1" applyFill="1" applyBorder="1"/>
    <xf numFmtId="0" fontId="35" fillId="5" borderId="23" xfId="0" applyFont="1" applyFill="1" applyBorder="1"/>
    <xf numFmtId="0" fontId="35" fillId="0" borderId="0" xfId="0" applyFont="1" applyAlignment="1">
      <alignment horizontal="center"/>
    </xf>
    <xf numFmtId="0" fontId="35" fillId="5" borderId="1" xfId="0" applyFont="1" applyFill="1" applyBorder="1" applyAlignment="1">
      <alignment horizontal="center"/>
    </xf>
    <xf numFmtId="0" fontId="35" fillId="0" borderId="5" xfId="0" applyFont="1" applyBorder="1" applyAlignment="1">
      <alignment horizontal="center"/>
    </xf>
    <xf numFmtId="0" fontId="35" fillId="5" borderId="5" xfId="0" applyFont="1" applyFill="1" applyBorder="1" applyAlignment="1">
      <alignment horizontal="center"/>
    </xf>
    <xf numFmtId="0" fontId="36" fillId="0" borderId="5" xfId="0" applyFont="1" applyBorder="1" applyAlignment="1">
      <alignment horizontal="center"/>
    </xf>
    <xf numFmtId="0" fontId="36" fillId="0" borderId="22" xfId="0" applyFont="1" applyBorder="1"/>
    <xf numFmtId="43" fontId="35" fillId="0" borderId="0" xfId="0" applyNumberFormat="1" applyFont="1"/>
    <xf numFmtId="43" fontId="35" fillId="5" borderId="21" xfId="0" applyNumberFormat="1" applyFont="1" applyFill="1" applyBorder="1"/>
    <xf numFmtId="43" fontId="35" fillId="0" borderId="22" xfId="0" applyNumberFormat="1" applyFont="1" applyBorder="1"/>
    <xf numFmtId="43" fontId="35" fillId="6" borderId="22" xfId="0" applyNumberFormat="1" applyFont="1" applyFill="1" applyBorder="1"/>
    <xf numFmtId="43" fontId="0" fillId="0" borderId="0" xfId="0" applyNumberFormat="1"/>
    <xf numFmtId="43" fontId="35" fillId="5" borderId="24" xfId="0" applyNumberFormat="1" applyFont="1" applyFill="1" applyBorder="1"/>
    <xf numFmtId="0" fontId="35" fillId="5" borderId="22" xfId="0" applyFont="1" applyFill="1" applyBorder="1"/>
    <xf numFmtId="0" fontId="5" fillId="0" borderId="0" xfId="5" applyFill="1"/>
    <xf numFmtId="41" fontId="22" fillId="0" borderId="0" xfId="3" applyFont="1" applyFill="1"/>
    <xf numFmtId="0" fontId="21" fillId="0" borderId="0" xfId="0" applyFont="1"/>
    <xf numFmtId="41" fontId="22" fillId="0" borderId="0" xfId="0" applyNumberFormat="1" applyFont="1"/>
    <xf numFmtId="169" fontId="32" fillId="0" borderId="0" xfId="0" applyNumberFormat="1" applyFont="1" applyAlignment="1">
      <alignment horizontal="right" vertical="top"/>
    </xf>
    <xf numFmtId="41" fontId="24" fillId="0" borderId="0" xfId="0" applyNumberFormat="1" applyFont="1"/>
    <xf numFmtId="170" fontId="7" fillId="0" borderId="0" xfId="3" applyNumberFormat="1" applyFont="1" applyFill="1" applyAlignment="1"/>
    <xf numFmtId="0" fontId="14" fillId="0" borderId="27" xfId="0" applyFont="1" applyBorder="1" applyAlignment="1">
      <alignment horizontal="center" vertical="center" wrapText="1"/>
    </xf>
    <xf numFmtId="0" fontId="20" fillId="0" borderId="25" xfId="0" applyFont="1" applyBorder="1" applyAlignment="1">
      <alignment vertical="center" wrapText="1"/>
    </xf>
    <xf numFmtId="0" fontId="23" fillId="0" borderId="0" xfId="0" applyFont="1" applyAlignment="1">
      <alignment horizontal="center" vertical="center" wrapText="1"/>
    </xf>
    <xf numFmtId="0" fontId="23"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3" fillId="0" borderId="27" xfId="0" applyFont="1" applyBorder="1" applyAlignment="1">
      <alignment horizontal="center" vertical="center" wrapText="1"/>
    </xf>
    <xf numFmtId="2" fontId="2" fillId="0" borderId="0" xfId="0" applyNumberFormat="1" applyFont="1" applyAlignment="1">
      <alignment vertical="center" wrapText="1"/>
    </xf>
    <xf numFmtId="0" fontId="23" fillId="0" borderId="1" xfId="0" applyFont="1" applyBorder="1" applyAlignment="1">
      <alignment horizontal="left" vertical="center" wrapText="1"/>
    </xf>
    <xf numFmtId="0" fontId="23" fillId="0" borderId="1" xfId="0" applyFont="1" applyBorder="1" applyAlignment="1" applyProtection="1">
      <alignment horizontal="left" vertical="center" wrapText="1"/>
      <protection locked="0"/>
    </xf>
    <xf numFmtId="43" fontId="23" fillId="0" borderId="27" xfId="4" applyFont="1" applyBorder="1" applyAlignment="1">
      <alignment horizontal="center" vertical="center" wrapText="1"/>
    </xf>
    <xf numFmtId="0" fontId="21" fillId="0" borderId="31" xfId="0" applyFont="1" applyBorder="1" applyAlignment="1">
      <alignment horizontal="center" vertical="center" wrapText="1"/>
    </xf>
    <xf numFmtId="165" fontId="21" fillId="0" borderId="31" xfId="4" applyNumberFormat="1" applyFont="1" applyFill="1" applyBorder="1" applyAlignment="1">
      <alignment horizontal="center" vertical="center" wrapText="1"/>
    </xf>
    <xf numFmtId="165" fontId="21" fillId="0" borderId="31" xfId="4" applyNumberFormat="1" applyFont="1" applyFill="1" applyBorder="1" applyAlignment="1">
      <alignment vertical="center" wrapText="1"/>
    </xf>
    <xf numFmtId="0" fontId="23" fillId="0" borderId="31" xfId="0" applyFont="1" applyBorder="1" applyAlignment="1">
      <alignment vertical="center" wrapText="1"/>
    </xf>
    <xf numFmtId="0" fontId="20" fillId="0" borderId="31" xfId="0" applyFont="1" applyBorder="1" applyAlignment="1">
      <alignment horizontal="left" vertical="center" wrapText="1"/>
    </xf>
    <xf numFmtId="0" fontId="20" fillId="0" borderId="3" xfId="0" applyFont="1" applyBorder="1" applyAlignment="1" applyProtection="1">
      <alignment vertical="center" wrapText="1"/>
      <protection locked="0"/>
    </xf>
    <xf numFmtId="0" fontId="23" fillId="0" borderId="0" xfId="0" applyFont="1" applyAlignment="1">
      <alignment horizontal="right"/>
    </xf>
    <xf numFmtId="0" fontId="23" fillId="0" borderId="0" xfId="0" applyFont="1" applyAlignment="1">
      <alignment horizontal="right" vertical="top"/>
    </xf>
    <xf numFmtId="0" fontId="26" fillId="0" borderId="23" xfId="0" applyFont="1" applyBorder="1" applyAlignment="1">
      <alignment vertical="center"/>
    </xf>
    <xf numFmtId="0" fontId="23" fillId="0" borderId="23" xfId="0" applyFont="1" applyBorder="1"/>
    <xf numFmtId="177" fontId="19" fillId="0" borderId="16" xfId="4" applyNumberFormat="1" applyFont="1" applyBorder="1" applyAlignment="1">
      <alignment horizontal="left" vertical="top" wrapText="1"/>
    </xf>
    <xf numFmtId="175" fontId="0" fillId="2" borderId="0" xfId="0" applyNumberFormat="1" applyFill="1"/>
    <xf numFmtId="176" fontId="24" fillId="0" borderId="0" xfId="0" applyNumberFormat="1" applyFont="1"/>
    <xf numFmtId="178" fontId="19" fillId="0" borderId="16" xfId="4" applyNumberFormat="1" applyFont="1" applyBorder="1" applyAlignment="1">
      <alignment horizontal="right" vertical="top" wrapText="1"/>
    </xf>
    <xf numFmtId="0" fontId="39" fillId="0" borderId="0" xfId="0" applyFont="1" applyAlignment="1">
      <alignment horizontal="left"/>
    </xf>
    <xf numFmtId="0" fontId="23" fillId="0" borderId="17" xfId="0" applyFont="1" applyBorder="1" applyAlignment="1">
      <alignment horizontal="left" vertical="center" wrapText="1"/>
    </xf>
    <xf numFmtId="0" fontId="23" fillId="0" borderId="7" xfId="0" applyFont="1" applyBorder="1" applyAlignment="1">
      <alignment horizontal="left" vertical="center" wrapText="1"/>
    </xf>
    <xf numFmtId="0" fontId="14" fillId="3" borderId="0" xfId="0" applyFont="1" applyFill="1" applyAlignment="1">
      <alignment horizontal="center" vertical="center" wrapText="1"/>
    </xf>
    <xf numFmtId="0" fontId="14" fillId="4" borderId="6" xfId="0" applyFont="1" applyFill="1" applyBorder="1" applyAlignment="1">
      <alignment horizontal="left" vertical="center" wrapText="1"/>
    </xf>
    <xf numFmtId="0" fontId="21"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4" borderId="0" xfId="0" applyFont="1" applyFill="1" applyAlignment="1">
      <alignment horizontal="left" vertical="center" wrapText="1"/>
    </xf>
    <xf numFmtId="0" fontId="20" fillId="0" borderId="28" xfId="0" applyFont="1" applyBorder="1" applyAlignment="1" applyProtection="1">
      <alignment horizontal="center" vertical="center" wrapText="1"/>
      <protection locked="0"/>
    </xf>
    <xf numFmtId="0" fontId="20" fillId="0" borderId="29" xfId="0" applyFont="1" applyBorder="1" applyAlignment="1" applyProtection="1">
      <alignment horizontal="center" vertical="center" wrapText="1"/>
      <protection locked="0"/>
    </xf>
    <xf numFmtId="0" fontId="20" fillId="0" borderId="30" xfId="0" applyFont="1" applyBorder="1" applyAlignment="1" applyProtection="1">
      <alignment horizontal="center" vertical="center" wrapText="1"/>
      <protection locked="0"/>
    </xf>
    <xf numFmtId="0" fontId="7" fillId="3" borderId="0" xfId="0" applyFont="1" applyFill="1" applyAlignment="1">
      <alignment horizontal="center" vertical="center" wrapText="1"/>
    </xf>
    <xf numFmtId="0" fontId="14" fillId="0" borderId="0" xfId="0" applyFont="1" applyAlignment="1">
      <alignment horizontal="left"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2" xfId="0" applyFont="1" applyBorder="1" applyAlignment="1">
      <alignment horizontal="left" vertical="center" wrapText="1"/>
    </xf>
    <xf numFmtId="0" fontId="21" fillId="0" borderId="4"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5"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5"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vertical="top"/>
    </xf>
    <xf numFmtId="0" fontId="2" fillId="0" borderId="0" xfId="0" applyFont="1" applyAlignment="1" applyProtection="1">
      <alignment horizontal="left" wrapText="1"/>
      <protection locked="0"/>
    </xf>
    <xf numFmtId="0" fontId="2" fillId="0" borderId="0" xfId="0" applyFont="1" applyAlignment="1" applyProtection="1">
      <alignment horizontal="left"/>
      <protection locked="0"/>
    </xf>
    <xf numFmtId="0" fontId="33" fillId="0" borderId="0" xfId="0" applyFont="1" applyAlignment="1">
      <alignment horizontal="left" vertical="top" wrapText="1"/>
    </xf>
    <xf numFmtId="0" fontId="37" fillId="0" borderId="0" xfId="0" applyFont="1" applyAlignment="1">
      <alignment horizontal="center"/>
    </xf>
    <xf numFmtId="0" fontId="34" fillId="0" borderId="0" xfId="0" applyFont="1" applyAlignment="1">
      <alignment horizontal="center"/>
    </xf>
    <xf numFmtId="0" fontId="20" fillId="0" borderId="1" xfId="0" applyFont="1" applyBorder="1" applyAlignment="1" applyProtection="1">
      <alignment horizontal="center" vertical="center" wrapText="1"/>
      <protection locked="0"/>
    </xf>
    <xf numFmtId="175" fontId="38" fillId="2" borderId="23" xfId="0" applyNumberFormat="1" applyFont="1" applyFill="1" applyBorder="1" applyAlignment="1">
      <alignment horizontal="left"/>
    </xf>
  </cellXfs>
  <cellStyles count="6">
    <cellStyle name="Comma" xfId="4" builtinId="3"/>
    <cellStyle name="Comma [0]" xfId="3" builtinId="6"/>
    <cellStyle name="Followed Hyperlink" xfId="2" builtinId="9" hidden="1"/>
    <cellStyle name="Hyperlink" xfId="1" builtinId="8" hidden="1"/>
    <cellStyle name="Hyperlink" xfId="5" builtinId="8"/>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1278056</xdr:colOff>
      <xdr:row>1</xdr:row>
      <xdr:rowOff>216380</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twoCellAnchor editAs="oneCell">
    <xdr:from>
      <xdr:col>0</xdr:col>
      <xdr:colOff>966107</xdr:colOff>
      <xdr:row>69</xdr:row>
      <xdr:rowOff>81642</xdr:rowOff>
    </xdr:from>
    <xdr:to>
      <xdr:col>2</xdr:col>
      <xdr:colOff>1590923</xdr:colOff>
      <xdr:row>84</xdr:row>
      <xdr:rowOff>172338</xdr:rowOff>
    </xdr:to>
    <xdr:pic>
      <xdr:nvPicPr>
        <xdr:cNvPr id="4" name="Picture 3">
          <a:extLst>
            <a:ext uri="{FF2B5EF4-FFF2-40B4-BE49-F238E27FC236}">
              <a16:creationId xmlns:a16="http://schemas.microsoft.com/office/drawing/2014/main" id="{94ACFE73-01BC-4634-8301-5BE97C4BCE0D}"/>
            </a:ext>
          </a:extLst>
        </xdr:cNvPr>
        <xdr:cNvPicPr>
          <a:picLocks noChangeAspect="1"/>
        </xdr:cNvPicPr>
      </xdr:nvPicPr>
      <xdr:blipFill>
        <a:blip xmlns:r="http://schemas.openxmlformats.org/officeDocument/2006/relationships" r:embed="rId2"/>
        <a:stretch>
          <a:fillRect/>
        </a:stretch>
      </xdr:blipFill>
      <xdr:spPr>
        <a:xfrm>
          <a:off x="966107" y="16655142"/>
          <a:ext cx="4816723" cy="31656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1284725</xdr:colOff>
      <xdr:row>1</xdr:row>
      <xdr:rowOff>211301</xdr:rowOff>
    </xdr:to>
    <xdr:pic>
      <xdr:nvPicPr>
        <xdr:cNvPr id="2" name="image1.jpeg">
          <a:extLst>
            <a:ext uri="{FF2B5EF4-FFF2-40B4-BE49-F238E27FC236}">
              <a16:creationId xmlns:a16="http://schemas.microsoft.com/office/drawing/2014/main" id="{CAC78986-1EC5-47A8-8A90-C84E668430FA}"/>
            </a:ext>
          </a:extLst>
        </xdr:cNvPr>
        <xdr:cNvPicPr/>
      </xdr:nvPicPr>
      <xdr:blipFill>
        <a:blip xmlns:r="http://schemas.openxmlformats.org/officeDocument/2006/relationships" r:embed="rId1" cstate="print"/>
        <a:stretch>
          <a:fillRect/>
        </a:stretch>
      </xdr:blipFill>
      <xdr:spPr>
        <a:xfrm>
          <a:off x="112060" y="78443"/>
          <a:ext cx="1169175" cy="341139"/>
        </a:xfrm>
        <a:prstGeom prst="rect">
          <a:avLst/>
        </a:prstGeom>
      </xdr:spPr>
    </xdr:pic>
    <xdr:clientData/>
  </xdr:twoCellAnchor>
  <xdr:twoCellAnchor editAs="oneCell">
    <xdr:from>
      <xdr:col>0</xdr:col>
      <xdr:colOff>519974</xdr:colOff>
      <xdr:row>69</xdr:row>
      <xdr:rowOff>60778</xdr:rowOff>
    </xdr:from>
    <xdr:to>
      <xdr:col>2</xdr:col>
      <xdr:colOff>1127010</xdr:colOff>
      <xdr:row>84</xdr:row>
      <xdr:rowOff>181046</xdr:rowOff>
    </xdr:to>
    <xdr:pic>
      <xdr:nvPicPr>
        <xdr:cNvPr id="4" name="Picture 3">
          <a:extLst>
            <a:ext uri="{FF2B5EF4-FFF2-40B4-BE49-F238E27FC236}">
              <a16:creationId xmlns:a16="http://schemas.microsoft.com/office/drawing/2014/main" id="{E05495D0-4C94-46AA-821D-064020056E94}"/>
            </a:ext>
          </a:extLst>
        </xdr:cNvPr>
        <xdr:cNvPicPr>
          <a:picLocks noChangeAspect="1"/>
        </xdr:cNvPicPr>
      </xdr:nvPicPr>
      <xdr:blipFill>
        <a:blip xmlns:r="http://schemas.openxmlformats.org/officeDocument/2006/relationships" r:embed="rId2"/>
        <a:stretch>
          <a:fillRect/>
        </a:stretch>
      </xdr:blipFill>
      <xdr:spPr>
        <a:xfrm>
          <a:off x="519974" y="15770678"/>
          <a:ext cx="4827246" cy="3162553"/>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ommission.europa.eu/funding-tenders/procedures-guidelines-tenders/information-contractors-and-beneficiaries/exchange-rate-inforeuro_en" TargetMode="External"/><Relationship Id="rId6" Type="http://schemas.openxmlformats.org/officeDocument/2006/relationships/comments" Target="../comments2.xml"/><Relationship Id="rId5" Type="http://schemas.openxmlformats.org/officeDocument/2006/relationships/vmlDrawing" Target="../drawings/vmlDrawing4.v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M69"/>
  <sheetViews>
    <sheetView showGridLines="0" view="pageLayout" topLeftCell="B38" zoomScale="93" zoomScaleNormal="120" zoomScaleSheetLayoutView="70" zoomScalePageLayoutView="93" workbookViewId="0">
      <selection activeCell="G31" sqref="G31"/>
    </sheetView>
  </sheetViews>
  <sheetFormatPr defaultColWidth="11" defaultRowHeight="15.75" x14ac:dyDescent="0.5"/>
  <cols>
    <col min="1" max="1" width="33.75" customWidth="1"/>
    <col min="2" max="2" width="21.5" customWidth="1"/>
    <col min="3" max="3" width="32.75" customWidth="1"/>
    <col min="4" max="4" width="18.3125" customWidth="1"/>
    <col min="5" max="5" width="21.5" customWidth="1"/>
    <col min="6" max="6" width="26" customWidth="1"/>
    <col min="7" max="7" width="27.5" customWidth="1"/>
    <col min="8" max="8" width="20.5625" customWidth="1"/>
    <col min="9" max="9" width="15.25" customWidth="1"/>
    <col min="10" max="10" width="13.8125" customWidth="1"/>
  </cols>
  <sheetData>
    <row r="2" spans="1:9" s="1" customFormat="1" ht="28.5" x14ac:dyDescent="0.85">
      <c r="A2" s="171" t="s">
        <v>92</v>
      </c>
      <c r="B2" s="171"/>
      <c r="C2" s="171"/>
      <c r="D2" s="171"/>
      <c r="E2" s="171"/>
      <c r="F2" s="171"/>
    </row>
    <row r="3" spans="1:9" s="70" customFormat="1" ht="14.25" x14ac:dyDescent="0.45">
      <c r="A3" s="69"/>
      <c r="B3" s="69"/>
      <c r="C3" s="69" t="s">
        <v>61</v>
      </c>
      <c r="D3" s="69"/>
      <c r="E3" s="69"/>
      <c r="F3" s="69"/>
    </row>
    <row r="4" spans="1:9" s="4" customFormat="1" ht="18.75" hidden="1" customHeight="1" x14ac:dyDescent="0.45">
      <c r="A4" s="2" t="s">
        <v>1</v>
      </c>
      <c r="B4" s="2"/>
      <c r="C4" s="71" t="s">
        <v>2</v>
      </c>
      <c r="D4" s="173"/>
      <c r="E4" s="173"/>
      <c r="F4" s="173"/>
      <c r="G4" s="84"/>
      <c r="H4" s="84"/>
      <c r="I4" s="84"/>
    </row>
    <row r="5" spans="1:9" s="4" customFormat="1" ht="18.75" hidden="1" customHeight="1" x14ac:dyDescent="0.45">
      <c r="A5" s="2"/>
      <c r="B5" s="2"/>
      <c r="C5" s="71" t="s">
        <v>3</v>
      </c>
      <c r="D5" s="72"/>
      <c r="E5" s="72"/>
      <c r="F5" s="72"/>
      <c r="G5" s="84"/>
      <c r="H5" s="84"/>
      <c r="I5" s="84"/>
    </row>
    <row r="6" spans="1:9" s="4" customFormat="1" ht="18.75" hidden="1" customHeight="1" x14ac:dyDescent="0.45">
      <c r="A6" s="2"/>
      <c r="B6" s="2"/>
      <c r="C6" s="71" t="s">
        <v>4</v>
      </c>
      <c r="D6" s="174"/>
      <c r="E6" s="174"/>
      <c r="F6" s="174"/>
      <c r="G6" s="84"/>
      <c r="H6" s="84"/>
      <c r="I6" s="84"/>
    </row>
    <row r="7" spans="1:9" s="4" customFormat="1" ht="18.75" hidden="1" customHeight="1" x14ac:dyDescent="0.45">
      <c r="A7" s="2"/>
      <c r="B7" s="2"/>
      <c r="C7" s="71" t="s">
        <v>5</v>
      </c>
      <c r="D7" s="174"/>
      <c r="E7" s="174"/>
      <c r="F7" s="174"/>
      <c r="G7" s="84"/>
      <c r="H7" s="84"/>
      <c r="I7" s="84"/>
    </row>
    <row r="8" spans="1:9" s="4" customFormat="1" ht="18.75" hidden="1" customHeight="1" x14ac:dyDescent="0.45">
      <c r="A8" s="84"/>
      <c r="B8" s="84"/>
      <c r="C8" s="71" t="s">
        <v>6</v>
      </c>
      <c r="D8" s="73"/>
      <c r="E8" s="73"/>
      <c r="F8" s="73"/>
      <c r="G8" s="84"/>
      <c r="H8" s="84"/>
      <c r="I8" s="84"/>
    </row>
    <row r="9" spans="1:9" s="4" customFormat="1" ht="18.75" hidden="1" customHeight="1" x14ac:dyDescent="0.45">
      <c r="A9" s="84"/>
      <c r="B9" s="84"/>
      <c r="C9" s="71" t="s">
        <v>7</v>
      </c>
      <c r="D9" s="174"/>
      <c r="E9" s="174"/>
      <c r="F9" s="174"/>
      <c r="G9" s="84"/>
      <c r="H9" s="84"/>
      <c r="I9" s="84"/>
    </row>
    <row r="10" spans="1:9" s="4" customFormat="1" ht="18.75" customHeight="1" x14ac:dyDescent="0.45">
      <c r="A10" s="2" t="s">
        <v>91</v>
      </c>
      <c r="B10" s="2"/>
      <c r="C10" s="5"/>
      <c r="D10" s="5"/>
      <c r="E10" s="5"/>
      <c r="F10" s="5"/>
      <c r="G10" s="84"/>
      <c r="H10" s="84"/>
      <c r="I10" s="84"/>
    </row>
    <row r="11" spans="1:9" s="4" customFormat="1" ht="18.75" customHeight="1" x14ac:dyDescent="0.45">
      <c r="A11" s="175" t="s">
        <v>63</v>
      </c>
      <c r="B11" s="175"/>
      <c r="C11" s="5"/>
      <c r="D11" s="5"/>
      <c r="E11" s="5"/>
      <c r="F11" s="5"/>
      <c r="G11" s="84"/>
      <c r="H11" s="84"/>
      <c r="I11" s="84"/>
    </row>
    <row r="12" spans="1:9" s="4" customFormat="1" ht="18.75" customHeight="1" x14ac:dyDescent="0.45">
      <c r="A12" s="2" t="s">
        <v>64</v>
      </c>
      <c r="B12" s="2"/>
      <c r="C12" s="5"/>
      <c r="D12" s="5"/>
      <c r="E12" s="5"/>
      <c r="F12" s="5"/>
      <c r="G12" s="84"/>
      <c r="H12" s="84"/>
      <c r="I12" s="84"/>
    </row>
    <row r="13" spans="1:9" s="4" customFormat="1" ht="18.75" customHeight="1" x14ac:dyDescent="0.45">
      <c r="A13" s="2" t="s">
        <v>82</v>
      </c>
      <c r="B13" s="2"/>
      <c r="C13" s="5"/>
      <c r="D13" s="5"/>
      <c r="E13" s="5"/>
      <c r="F13" s="5"/>
      <c r="G13" s="84"/>
      <c r="H13" s="84"/>
      <c r="I13" s="84"/>
    </row>
    <row r="14" spans="1:9" s="4" customFormat="1" ht="18.75" customHeight="1" x14ac:dyDescent="0.45">
      <c r="A14" s="2" t="s">
        <v>65</v>
      </c>
      <c r="B14" s="2"/>
      <c r="C14" s="5"/>
      <c r="D14" s="5"/>
      <c r="E14" s="5"/>
      <c r="F14" s="5"/>
      <c r="G14" s="84"/>
      <c r="H14" s="84"/>
      <c r="I14" s="84"/>
    </row>
    <row r="15" spans="1:9" s="4" customFormat="1" ht="14.25" x14ac:dyDescent="0.45">
      <c r="A15" s="3" t="s">
        <v>8</v>
      </c>
      <c r="B15" s="3"/>
      <c r="C15" s="6"/>
      <c r="D15" s="172"/>
      <c r="E15" s="172"/>
      <c r="F15" s="172"/>
      <c r="G15" s="87"/>
      <c r="H15" s="84"/>
      <c r="I15" s="84"/>
    </row>
    <row r="16" spans="1:9" s="4" customFormat="1" ht="14.25" x14ac:dyDescent="0.45">
      <c r="A16" s="3"/>
      <c r="B16" s="3"/>
      <c r="C16" s="6"/>
      <c r="D16" s="55"/>
      <c r="E16" s="55"/>
      <c r="F16" s="89"/>
      <c r="G16" s="84"/>
      <c r="H16" s="84"/>
      <c r="I16" s="84"/>
    </row>
    <row r="17" spans="1:13" s="4" customFormat="1" ht="14.25" x14ac:dyDescent="0.45">
      <c r="A17" s="3" t="s">
        <v>85</v>
      </c>
      <c r="B17" s="3"/>
      <c r="C17" s="6"/>
      <c r="D17" s="55"/>
      <c r="E17" s="55"/>
      <c r="F17" s="55"/>
      <c r="G17" s="84"/>
      <c r="H17" s="84"/>
      <c r="I17" s="84"/>
      <c r="J17" s="84"/>
      <c r="K17" s="87"/>
      <c r="L17" s="84"/>
      <c r="M17" s="84"/>
    </row>
    <row r="18" spans="1:13" s="4" customFormat="1" ht="14.25" x14ac:dyDescent="0.45">
      <c r="A18" s="61"/>
      <c r="B18" s="58"/>
      <c r="C18" s="58"/>
      <c r="D18" s="58"/>
      <c r="E18" s="58"/>
      <c r="F18" s="58"/>
      <c r="G18" s="84"/>
      <c r="H18" s="85"/>
      <c r="I18" s="84"/>
      <c r="J18" s="84"/>
      <c r="K18" s="84"/>
      <c r="L18" s="84"/>
      <c r="M18" s="84"/>
    </row>
    <row r="19" spans="1:13" s="4" customFormat="1" ht="14.25" x14ac:dyDescent="0.45">
      <c r="A19" s="161" t="s">
        <v>9</v>
      </c>
      <c r="B19" s="161"/>
      <c r="C19" s="161"/>
      <c r="D19" s="161"/>
      <c r="E19" s="161"/>
      <c r="F19" s="161"/>
      <c r="G19" s="161"/>
      <c r="H19" s="161"/>
      <c r="I19" s="84"/>
      <c r="J19" s="84"/>
      <c r="K19" s="84"/>
      <c r="L19" s="84"/>
      <c r="M19" s="84"/>
    </row>
    <row r="20" spans="1:13" s="4" customFormat="1" ht="14.65" thickBot="1" x14ac:dyDescent="0.5">
      <c r="A20" s="162" t="s">
        <v>10</v>
      </c>
      <c r="B20" s="162"/>
      <c r="C20" s="162"/>
      <c r="D20" s="162"/>
      <c r="E20" s="162"/>
      <c r="F20" s="162"/>
      <c r="G20" s="162"/>
      <c r="H20" s="162"/>
      <c r="I20" s="84"/>
      <c r="J20" s="84"/>
      <c r="K20" s="84"/>
      <c r="L20" s="84"/>
      <c r="M20" s="84"/>
    </row>
    <row r="21" spans="1:13" s="18" customFormat="1" ht="13.9" x14ac:dyDescent="0.4">
      <c r="A21" s="15" t="s">
        <v>11</v>
      </c>
      <c r="B21" s="16" t="s">
        <v>12</v>
      </c>
      <c r="C21" s="16" t="s">
        <v>13</v>
      </c>
      <c r="D21" s="17" t="s">
        <v>14</v>
      </c>
      <c r="E21" s="17" t="s">
        <v>15</v>
      </c>
      <c r="F21" s="16" t="s">
        <v>16</v>
      </c>
      <c r="G21" s="16" t="s">
        <v>17</v>
      </c>
      <c r="H21" s="16" t="s">
        <v>18</v>
      </c>
      <c r="I21" s="2"/>
      <c r="J21" s="2"/>
      <c r="K21" s="119"/>
    </row>
    <row r="22" spans="1:13" s="18" customFormat="1" ht="38" customHeight="1" x14ac:dyDescent="0.4">
      <c r="A22" s="30" t="s">
        <v>19</v>
      </c>
      <c r="B22" s="20"/>
      <c r="C22" s="21">
        <v>50</v>
      </c>
      <c r="D22" s="20" t="s">
        <v>20</v>
      </c>
      <c r="E22" s="44"/>
      <c r="F22" s="41">
        <f>C22*E22</f>
        <v>0</v>
      </c>
      <c r="G22" s="45" t="s">
        <v>94</v>
      </c>
      <c r="H22" s="22" t="s">
        <v>95</v>
      </c>
    </row>
    <row r="23" spans="1:13" s="18" customFormat="1" ht="38" customHeight="1" x14ac:dyDescent="0.4">
      <c r="A23" s="30" t="s">
        <v>68</v>
      </c>
      <c r="B23" s="20"/>
      <c r="C23" s="21">
        <v>220</v>
      </c>
      <c r="D23" s="20" t="s">
        <v>20</v>
      </c>
      <c r="E23" s="44"/>
      <c r="F23" s="41">
        <f t="shared" ref="F23:F25" si="0">C23*E23</f>
        <v>0</v>
      </c>
      <c r="G23" s="45" t="s">
        <v>94</v>
      </c>
      <c r="H23" s="22" t="s">
        <v>95</v>
      </c>
      <c r="K23" s="74"/>
    </row>
    <row r="24" spans="1:13" s="18" customFormat="1" ht="38" customHeight="1" x14ac:dyDescent="0.4">
      <c r="A24" s="30" t="s">
        <v>69</v>
      </c>
      <c r="B24" s="20"/>
      <c r="C24" s="21">
        <v>220</v>
      </c>
      <c r="D24" s="20" t="s">
        <v>20</v>
      </c>
      <c r="E24" s="44"/>
      <c r="F24" s="41">
        <f t="shared" si="0"/>
        <v>0</v>
      </c>
      <c r="G24" s="45" t="s">
        <v>94</v>
      </c>
      <c r="H24" s="22" t="s">
        <v>95</v>
      </c>
      <c r="J24" s="74"/>
    </row>
    <row r="25" spans="1:13" s="18" customFormat="1" ht="38" customHeight="1" x14ac:dyDescent="0.4">
      <c r="A25" s="30" t="s">
        <v>67</v>
      </c>
      <c r="B25" s="20"/>
      <c r="C25" s="21">
        <v>220</v>
      </c>
      <c r="D25" s="20" t="s">
        <v>20</v>
      </c>
      <c r="E25" s="44"/>
      <c r="F25" s="41">
        <f t="shared" si="0"/>
        <v>0</v>
      </c>
      <c r="G25" s="45" t="s">
        <v>94</v>
      </c>
      <c r="H25" s="22" t="s">
        <v>95</v>
      </c>
    </row>
    <row r="26" spans="1:13" s="18" customFormat="1" ht="13.5" thickBot="1" x14ac:dyDescent="0.45">
      <c r="A26" s="77" t="s">
        <v>21</v>
      </c>
      <c r="B26" s="134"/>
      <c r="C26" s="135">
        <f>SUM(C22:C25)</f>
        <v>710</v>
      </c>
      <c r="D26" s="134"/>
      <c r="E26" s="135"/>
      <c r="F26" s="136">
        <f>SUM(F22:F25)</f>
        <v>0</v>
      </c>
      <c r="G26" s="137"/>
      <c r="H26" s="138"/>
    </row>
    <row r="27" spans="1:13" s="18" customFormat="1" ht="13.15" x14ac:dyDescent="0.4">
      <c r="A27" s="32"/>
      <c r="B27" s="33"/>
      <c r="C27" s="34"/>
      <c r="D27" s="33"/>
      <c r="E27" s="34"/>
      <c r="F27" s="35"/>
      <c r="G27" s="36"/>
      <c r="H27" s="37"/>
    </row>
    <row r="28" spans="1:13" s="18" customFormat="1" ht="13.5" thickBot="1" x14ac:dyDescent="0.45">
      <c r="A28" s="162" t="s">
        <v>22</v>
      </c>
      <c r="B28" s="162"/>
      <c r="C28" s="162"/>
      <c r="D28" s="162"/>
      <c r="E28" s="162"/>
      <c r="F28" s="162"/>
      <c r="G28" s="162"/>
      <c r="H28" s="162"/>
    </row>
    <row r="29" spans="1:13" s="18" customFormat="1" ht="13.15" x14ac:dyDescent="0.4">
      <c r="A29" s="165" t="s">
        <v>23</v>
      </c>
      <c r="B29" s="153" t="s">
        <v>24</v>
      </c>
      <c r="C29" s="153" t="s">
        <v>13</v>
      </c>
      <c r="D29" s="155" t="s">
        <v>14</v>
      </c>
      <c r="E29" s="167" t="s">
        <v>15</v>
      </c>
      <c r="F29" s="169" t="s">
        <v>16</v>
      </c>
      <c r="G29" s="153" t="s">
        <v>17</v>
      </c>
      <c r="H29" s="163" t="s">
        <v>18</v>
      </c>
    </row>
    <row r="30" spans="1:13" s="18" customFormat="1" ht="13.15" x14ac:dyDescent="0.4">
      <c r="A30" s="166"/>
      <c r="B30" s="154"/>
      <c r="C30" s="154"/>
      <c r="D30" s="156"/>
      <c r="E30" s="168"/>
      <c r="F30" s="170"/>
      <c r="G30" s="154"/>
      <c r="H30" s="164"/>
    </row>
    <row r="31" spans="1:13" s="18" customFormat="1" ht="48.5" customHeight="1" x14ac:dyDescent="0.4">
      <c r="A31" s="19" t="s">
        <v>68</v>
      </c>
      <c r="B31" s="20" t="s">
        <v>25</v>
      </c>
      <c r="C31" s="21">
        <v>10</v>
      </c>
      <c r="D31" s="29" t="s">
        <v>26</v>
      </c>
      <c r="E31" s="44">
        <v>1000000</v>
      </c>
      <c r="F31" s="41">
        <f t="shared" ref="F31:F33" si="1">C31*E31</f>
        <v>10000000</v>
      </c>
      <c r="G31" s="30" t="s">
        <v>86</v>
      </c>
      <c r="H31" s="158" t="s">
        <v>72</v>
      </c>
      <c r="K31" s="74"/>
    </row>
    <row r="32" spans="1:13" s="18" customFormat="1" ht="48.5" customHeight="1" x14ac:dyDescent="0.4">
      <c r="A32" s="75" t="s">
        <v>69</v>
      </c>
      <c r="B32" s="20" t="s">
        <v>25</v>
      </c>
      <c r="C32" s="21">
        <v>10</v>
      </c>
      <c r="D32" s="29" t="s">
        <v>26</v>
      </c>
      <c r="E32" s="44">
        <v>1000000</v>
      </c>
      <c r="F32" s="41">
        <f t="shared" si="1"/>
        <v>10000000</v>
      </c>
      <c r="G32" s="30" t="s">
        <v>86</v>
      </c>
      <c r="H32" s="159"/>
    </row>
    <row r="33" spans="1:11" s="18" customFormat="1" ht="48.5" customHeight="1" x14ac:dyDescent="0.4">
      <c r="A33" s="75" t="s">
        <v>67</v>
      </c>
      <c r="B33" s="20" t="s">
        <v>25</v>
      </c>
      <c r="C33" s="76">
        <v>10</v>
      </c>
      <c r="D33" s="29" t="s">
        <v>26</v>
      </c>
      <c r="E33" s="44">
        <v>1000000</v>
      </c>
      <c r="F33" s="41">
        <f t="shared" si="1"/>
        <v>10000000</v>
      </c>
      <c r="G33" s="30" t="s">
        <v>86</v>
      </c>
      <c r="H33" s="160"/>
    </row>
    <row r="34" spans="1:11" s="18" customFormat="1" ht="13.5" thickBot="1" x14ac:dyDescent="0.45">
      <c r="A34" s="23" t="s">
        <v>21</v>
      </c>
      <c r="B34" s="24"/>
      <c r="C34" s="79">
        <f>SUM(C31:C33)</f>
        <v>30</v>
      </c>
      <c r="D34" s="24"/>
      <c r="E34" s="31"/>
      <c r="F34" s="42">
        <f>SUM(F31:F33)</f>
        <v>30000000</v>
      </c>
      <c r="G34" s="25"/>
      <c r="H34" s="38"/>
    </row>
    <row r="35" spans="1:11" s="18" customFormat="1" ht="12.5" customHeight="1" x14ac:dyDescent="0.4">
      <c r="A35" s="32"/>
      <c r="B35" s="33"/>
      <c r="C35" s="34"/>
      <c r="D35" s="33"/>
      <c r="E35" s="34"/>
      <c r="F35" s="43"/>
      <c r="G35" s="36"/>
      <c r="H35" s="37"/>
    </row>
    <row r="36" spans="1:11" s="18" customFormat="1" ht="13.5" thickBot="1" x14ac:dyDescent="0.45">
      <c r="A36" s="157" t="s">
        <v>28</v>
      </c>
      <c r="B36" s="157"/>
      <c r="C36" s="157"/>
      <c r="D36" s="157"/>
      <c r="E36" s="157"/>
      <c r="F36" s="157"/>
      <c r="G36" s="157"/>
      <c r="H36" s="157"/>
    </row>
    <row r="37" spans="1:11" s="18" customFormat="1" ht="13.15" x14ac:dyDescent="0.4">
      <c r="A37" s="15" t="s">
        <v>23</v>
      </c>
      <c r="B37" s="16" t="s">
        <v>24</v>
      </c>
      <c r="C37" s="16" t="s">
        <v>13</v>
      </c>
      <c r="D37" s="17" t="s">
        <v>14</v>
      </c>
      <c r="E37" s="17" t="s">
        <v>15</v>
      </c>
      <c r="F37" s="16" t="s">
        <v>16</v>
      </c>
      <c r="G37" s="16" t="s">
        <v>17</v>
      </c>
      <c r="H37" s="16" t="s">
        <v>18</v>
      </c>
    </row>
    <row r="38" spans="1:11" s="18" customFormat="1" ht="63.75" x14ac:dyDescent="0.4">
      <c r="A38" s="131" t="s">
        <v>70</v>
      </c>
      <c r="B38" s="20" t="s">
        <v>25</v>
      </c>
      <c r="C38" s="28">
        <v>12</v>
      </c>
      <c r="D38" s="29" t="s">
        <v>71</v>
      </c>
      <c r="E38" s="44">
        <v>1500000</v>
      </c>
      <c r="F38" s="41">
        <f>C38*E38</f>
        <v>18000000</v>
      </c>
      <c r="G38" s="30" t="s">
        <v>86</v>
      </c>
      <c r="H38" s="132" t="s">
        <v>72</v>
      </c>
    </row>
    <row r="39" spans="1:11" s="18" customFormat="1" ht="68" customHeight="1" x14ac:dyDescent="0.4">
      <c r="A39" s="131" t="s">
        <v>73</v>
      </c>
      <c r="B39" s="20" t="s">
        <v>25</v>
      </c>
      <c r="C39" s="28">
        <v>12</v>
      </c>
      <c r="D39" s="29" t="s">
        <v>30</v>
      </c>
      <c r="E39" s="80">
        <v>500000</v>
      </c>
      <c r="F39" s="41">
        <f>C39*E39</f>
        <v>6000000</v>
      </c>
      <c r="G39" s="30" t="s">
        <v>86</v>
      </c>
      <c r="H39" s="132" t="s">
        <v>72</v>
      </c>
      <c r="K39" s="86"/>
    </row>
    <row r="40" spans="1:11" s="18" customFormat="1" ht="76.05" customHeight="1" x14ac:dyDescent="0.4">
      <c r="A40" s="131" t="s">
        <v>74</v>
      </c>
      <c r="B40" s="20" t="s">
        <v>25</v>
      </c>
      <c r="C40" s="28">
        <v>3</v>
      </c>
      <c r="D40" s="29" t="s">
        <v>75</v>
      </c>
      <c r="E40" s="80">
        <v>1000000</v>
      </c>
      <c r="F40" s="41">
        <f>C40*E40</f>
        <v>3000000</v>
      </c>
      <c r="G40" s="30" t="s">
        <v>86</v>
      </c>
      <c r="H40" s="132" t="s">
        <v>72</v>
      </c>
      <c r="K40" s="86"/>
    </row>
    <row r="41" spans="1:11" s="18" customFormat="1" ht="28.05" customHeight="1" x14ac:dyDescent="0.4">
      <c r="A41" s="131" t="s">
        <v>88</v>
      </c>
      <c r="B41" s="20" t="s">
        <v>25</v>
      </c>
      <c r="C41" s="28">
        <v>12</v>
      </c>
      <c r="D41" s="29" t="s">
        <v>30</v>
      </c>
      <c r="E41" s="80">
        <v>250000</v>
      </c>
      <c r="F41" s="41">
        <f t="shared" ref="F41" si="2">C41*E41</f>
        <v>3000000</v>
      </c>
      <c r="G41" s="30" t="s">
        <v>86</v>
      </c>
      <c r="H41" s="132" t="s">
        <v>77</v>
      </c>
    </row>
    <row r="42" spans="1:11" s="18" customFormat="1" ht="18" customHeight="1" x14ac:dyDescent="0.4">
      <c r="A42" s="131" t="s">
        <v>29</v>
      </c>
      <c r="B42" s="20" t="s">
        <v>25</v>
      </c>
      <c r="C42" s="28">
        <v>12</v>
      </c>
      <c r="D42" s="29" t="s">
        <v>71</v>
      </c>
      <c r="E42" s="44">
        <v>175000</v>
      </c>
      <c r="F42" s="41">
        <f>C42*E42</f>
        <v>2100000</v>
      </c>
      <c r="G42" s="30" t="s">
        <v>76</v>
      </c>
      <c r="H42" s="132" t="s">
        <v>27</v>
      </c>
    </row>
    <row r="43" spans="1:11" s="18" customFormat="1" ht="13.5" thickBot="1" x14ac:dyDescent="0.45">
      <c r="A43" s="23" t="s">
        <v>21</v>
      </c>
      <c r="B43" s="24"/>
      <c r="C43" s="31"/>
      <c r="D43" s="24"/>
      <c r="E43" s="65"/>
      <c r="F43" s="42">
        <f>SUM(F38:F42)</f>
        <v>32100000</v>
      </c>
      <c r="G43" s="25"/>
      <c r="H43" s="26"/>
    </row>
    <row r="44" spans="1:11" s="18" customFormat="1" ht="13.15" x14ac:dyDescent="0.4">
      <c r="A44" s="32"/>
      <c r="B44" s="33"/>
      <c r="C44" s="34"/>
      <c r="D44" s="33"/>
      <c r="E44" s="66"/>
      <c r="F44" s="43"/>
      <c r="G44" s="36"/>
      <c r="H44" s="37"/>
    </row>
    <row r="45" spans="1:11" s="18" customFormat="1" ht="13.15" x14ac:dyDescent="0.4">
      <c r="A45" s="151" t="s">
        <v>31</v>
      </c>
      <c r="B45" s="151"/>
      <c r="C45" s="151"/>
      <c r="D45" s="151"/>
      <c r="E45" s="151"/>
      <c r="F45" s="151"/>
      <c r="G45" s="151"/>
      <c r="H45" s="151"/>
    </row>
    <row r="46" spans="1:11" s="18" customFormat="1" ht="13.5" thickBot="1" x14ac:dyDescent="0.45">
      <c r="A46" s="152" t="s">
        <v>32</v>
      </c>
      <c r="B46" s="152"/>
      <c r="C46" s="152"/>
      <c r="D46" s="152"/>
      <c r="E46" s="152"/>
      <c r="F46" s="152"/>
      <c r="G46" s="152"/>
      <c r="H46" s="152"/>
    </row>
    <row r="47" spans="1:11" s="18" customFormat="1" ht="13.15" x14ac:dyDescent="0.4">
      <c r="A47" s="39" t="s">
        <v>33</v>
      </c>
      <c r="B47" s="16" t="s">
        <v>24</v>
      </c>
      <c r="C47" s="16" t="s">
        <v>13</v>
      </c>
      <c r="D47" s="17" t="s">
        <v>14</v>
      </c>
      <c r="E47" s="17" t="s">
        <v>15</v>
      </c>
      <c r="F47" s="16" t="s">
        <v>16</v>
      </c>
      <c r="G47" s="16" t="s">
        <v>17</v>
      </c>
      <c r="H47" s="17" t="s">
        <v>18</v>
      </c>
    </row>
    <row r="48" spans="1:11" s="18" customFormat="1" ht="25.5" x14ac:dyDescent="0.4">
      <c r="A48" s="125" t="s">
        <v>66</v>
      </c>
      <c r="B48" s="126" t="s">
        <v>25</v>
      </c>
      <c r="C48" s="127">
        <v>1</v>
      </c>
      <c r="D48" s="128"/>
      <c r="E48" s="133">
        <v>100000000</v>
      </c>
      <c r="F48" s="41">
        <f t="shared" ref="F48" si="3">C48*E48</f>
        <v>100000000</v>
      </c>
      <c r="G48" s="129" t="s">
        <v>78</v>
      </c>
      <c r="H48" s="124"/>
    </row>
    <row r="49" spans="1:11" s="18" customFormat="1" ht="18" customHeight="1" thickBot="1" x14ac:dyDescent="0.45">
      <c r="A49" s="23" t="s">
        <v>21</v>
      </c>
      <c r="B49" s="149"/>
      <c r="C49" s="150"/>
      <c r="D49" s="25"/>
      <c r="E49" s="40"/>
      <c r="F49" s="42">
        <f>F48</f>
        <v>100000000</v>
      </c>
      <c r="G49" s="25"/>
      <c r="H49" s="26"/>
      <c r="J49" s="74"/>
      <c r="K49" s="74"/>
    </row>
    <row r="50" spans="1:11" x14ac:dyDescent="0.5">
      <c r="A50" s="117" t="s">
        <v>62</v>
      </c>
      <c r="B50" s="145">
        <v>19543</v>
      </c>
      <c r="C50" s="7"/>
      <c r="D50" s="7"/>
      <c r="E50" s="9"/>
      <c r="F50" s="10"/>
      <c r="G50" s="7"/>
      <c r="H50" s="7"/>
    </row>
    <row r="51" spans="1:11" ht="16.149999999999999" thickBot="1" x14ac:dyDescent="0.55000000000000004">
      <c r="A51" s="7"/>
      <c r="B51" s="7"/>
      <c r="C51" s="7"/>
      <c r="D51" s="7"/>
      <c r="E51" s="7"/>
      <c r="F51" s="10"/>
      <c r="G51" s="7"/>
      <c r="H51" s="7"/>
    </row>
    <row r="52" spans="1:11" x14ac:dyDescent="0.5">
      <c r="A52" s="11" t="s">
        <v>34</v>
      </c>
      <c r="B52" s="12"/>
      <c r="C52" s="13"/>
      <c r="D52" s="14"/>
      <c r="E52" s="147">
        <f>F26+F49+F34+F43</f>
        <v>162100000</v>
      </c>
      <c r="F52" s="130"/>
      <c r="G52" s="7"/>
      <c r="H52" s="7"/>
    </row>
    <row r="53" spans="1:11" x14ac:dyDescent="0.5">
      <c r="A53" t="s">
        <v>35</v>
      </c>
      <c r="E53" s="146">
        <f>E52/B50</f>
        <v>8294.530010745535</v>
      </c>
      <c r="F53" s="130"/>
    </row>
    <row r="54" spans="1:11" x14ac:dyDescent="0.5">
      <c r="E54" s="94"/>
      <c r="F54" s="57"/>
    </row>
    <row r="55" spans="1:11" x14ac:dyDescent="0.5">
      <c r="A55" s="8"/>
      <c r="E55" s="93"/>
      <c r="I55" s="91"/>
    </row>
    <row r="56" spans="1:11" s="7" customFormat="1" x14ac:dyDescent="0.5">
      <c r="A56" s="46" t="s">
        <v>36</v>
      </c>
      <c r="B56" s="47"/>
      <c r="C56" s="48"/>
      <c r="D56" s="48"/>
      <c r="F56" s="59"/>
      <c r="G56" s="95"/>
      <c r="H56"/>
      <c r="I56" s="92"/>
    </row>
    <row r="57" spans="1:11" s="7" customFormat="1" x14ac:dyDescent="0.5">
      <c r="A57" s="49" t="s">
        <v>37</v>
      </c>
      <c r="C57" s="48"/>
      <c r="D57" s="48"/>
      <c r="E57" s="48"/>
      <c r="F57" s="60"/>
      <c r="G57"/>
      <c r="H57"/>
      <c r="I57" s="91"/>
    </row>
    <row r="58" spans="1:11" s="7" customFormat="1" x14ac:dyDescent="0.5">
      <c r="A58" s="49" t="s">
        <v>38</v>
      </c>
      <c r="C58" s="48"/>
      <c r="D58" s="48"/>
      <c r="E58" s="82"/>
      <c r="F58" s="56"/>
      <c r="G58" s="95"/>
      <c r="H58"/>
      <c r="I58" s="92"/>
    </row>
    <row r="59" spans="1:11" s="7" customFormat="1" x14ac:dyDescent="0.35">
      <c r="A59" s="49" t="s">
        <v>39</v>
      </c>
      <c r="C59" s="48"/>
      <c r="D59" s="48"/>
      <c r="E59" s="48"/>
      <c r="F59" s="60"/>
      <c r="G59" s="48"/>
      <c r="H59" s="48"/>
      <c r="I59" s="92"/>
    </row>
    <row r="60" spans="1:11" s="7" customFormat="1" x14ac:dyDescent="0.35">
      <c r="A60" s="48" t="s">
        <v>40</v>
      </c>
      <c r="C60" s="48"/>
      <c r="D60" s="48"/>
      <c r="E60" s="48"/>
      <c r="F60" s="48"/>
    </row>
    <row r="61" spans="1:11" s="7" customFormat="1" x14ac:dyDescent="0.35">
      <c r="A61" s="50" t="s">
        <v>41</v>
      </c>
      <c r="C61" s="48"/>
      <c r="D61" s="48"/>
      <c r="E61" s="48"/>
      <c r="F61" s="48"/>
    </row>
    <row r="62" spans="1:11" s="7" customFormat="1" x14ac:dyDescent="0.35">
      <c r="A62" s="48"/>
      <c r="B62" s="51"/>
      <c r="C62" s="48"/>
      <c r="D62" s="48"/>
      <c r="E62" s="48"/>
      <c r="F62" s="48"/>
    </row>
    <row r="63" spans="1:11" s="7" customFormat="1" x14ac:dyDescent="0.35">
      <c r="A63" s="52" t="s">
        <v>42</v>
      </c>
      <c r="B63" s="140" t="s">
        <v>83</v>
      </c>
      <c r="C63" s="142"/>
      <c r="D63" s="143"/>
      <c r="E63" s="143"/>
      <c r="F63" s="48"/>
      <c r="H63" s="48"/>
    </row>
    <row r="64" spans="1:11" s="7" customFormat="1" x14ac:dyDescent="0.5">
      <c r="A64" s="52"/>
      <c r="B64" s="141"/>
      <c r="C64"/>
      <c r="D64" s="53"/>
      <c r="E64" s="53"/>
      <c r="F64" s="48"/>
      <c r="H64" s="48"/>
    </row>
    <row r="65" spans="1:8" s="7" customFormat="1" x14ac:dyDescent="0.35">
      <c r="A65" s="52" t="s">
        <v>43</v>
      </c>
      <c r="B65" s="140" t="s">
        <v>83</v>
      </c>
      <c r="C65" s="142"/>
      <c r="D65" s="143"/>
      <c r="E65" s="143"/>
      <c r="F65" s="48"/>
      <c r="H65" s="48"/>
    </row>
    <row r="66" spans="1:8" s="7" customFormat="1" x14ac:dyDescent="0.5">
      <c r="A66" s="52"/>
      <c r="B66" s="140"/>
      <c r="C66"/>
      <c r="D66" s="48"/>
      <c r="E66" s="48"/>
      <c r="F66" s="48"/>
      <c r="H66" s="48"/>
    </row>
    <row r="67" spans="1:8" s="7" customFormat="1" x14ac:dyDescent="0.35">
      <c r="A67" s="52" t="s">
        <v>44</v>
      </c>
      <c r="B67" s="140" t="s">
        <v>83</v>
      </c>
      <c r="C67" s="142"/>
      <c r="D67" s="143"/>
      <c r="E67" s="143"/>
      <c r="F67" s="48"/>
      <c r="H67" s="48"/>
    </row>
    <row r="68" spans="1:8" s="7" customFormat="1" x14ac:dyDescent="0.35">
      <c r="B68" s="48"/>
      <c r="C68" s="54"/>
      <c r="D68" s="48"/>
      <c r="E68" s="48"/>
      <c r="F68" s="48"/>
      <c r="G68" s="48"/>
      <c r="H68" s="48"/>
    </row>
    <row r="69" spans="1:8" s="7" customFormat="1" x14ac:dyDescent="0.5">
      <c r="F69" s="10"/>
    </row>
  </sheetData>
  <mergeCells count="23">
    <mergeCell ref="A2:F2"/>
    <mergeCell ref="D15:F15"/>
    <mergeCell ref="D4:F4"/>
    <mergeCell ref="D6:F6"/>
    <mergeCell ref="D7:F7"/>
    <mergeCell ref="D9:F9"/>
    <mergeCell ref="A11:B11"/>
    <mergeCell ref="A19:H19"/>
    <mergeCell ref="A20:H20"/>
    <mergeCell ref="G29:G30"/>
    <mergeCell ref="H29:H30"/>
    <mergeCell ref="A28:H28"/>
    <mergeCell ref="A29:A30"/>
    <mergeCell ref="B29:B30"/>
    <mergeCell ref="E29:E30"/>
    <mergeCell ref="F29:F30"/>
    <mergeCell ref="B49:C49"/>
    <mergeCell ref="A45:H45"/>
    <mergeCell ref="A46:H46"/>
    <mergeCell ref="C29:C30"/>
    <mergeCell ref="D29:D30"/>
    <mergeCell ref="A36:H36"/>
    <mergeCell ref="H31:H33"/>
  </mergeCells>
  <phoneticPr fontId="4" type="noConversion"/>
  <dataValidations count="5">
    <dataValidation errorStyle="information" allowBlank="1" showInputMessage="1" showErrorMessage="1" errorTitle="Andere?" error="Bitte einfach eintragen." sqref="G27 G43:G44 G22:G25" xr:uid="{62C0CCC7-6BE3-44BF-8827-71279A24C39A}"/>
    <dataValidation errorStyle="information" allowBlank="1" showInputMessage="1" showErrorMessage="1" errorTitle="andere" error="Bitte nur nach Rücksprache mit Ihrem Vertragskaufmann einen andere Kostenart eintragen." sqref="B49 E49"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31:D33 D38:D42"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49" xr:uid="{9994A5DF-358B-4F2D-BA8E-F0DD62702C38}"/>
    <dataValidation type="list" errorStyle="information" allowBlank="1" showInputMessage="1" showErrorMessage="1" errorTitle="Andere?" error="Bitte einfach eintragen." sqref="G49" xr:uid="{067CB08C-DB7F-4E20-A68C-C666BE020C80}">
      <formula1>$J$4:$J$5</formula1>
    </dataValidation>
  </dataValidations>
  <hyperlinks>
    <hyperlink ref="A50" r:id="rId1" xr:uid="{E6C5BC97-9BD0-487C-8832-8952997149D7}"/>
  </hyperlinks>
  <pageMargins left="0.7" right="0.7" top="0.75" bottom="0.75" header="0.3" footer="0.3"/>
  <pageSetup paperSize="9" scale="30" orientation="landscape" horizontalDpi="4294967292" verticalDpi="4294967292" r:id="rId2"/>
  <headerFooter>
    <oddHeader>&amp;R&amp;G</oddHeader>
  </headerFooter>
  <drawing r:id="rId3"/>
  <legacyDrawing r:id="rId4"/>
  <legacyDrawingHF r:id="rId5"/>
  <extLst>
    <ext xmlns:mx="http://schemas.microsoft.com/office/mac/excel/2008/main" uri="{64002731-A6B0-56B0-2670-7721B7C09600}">
      <mx:PLV Mode="1" OnePage="0" WScale="95"/>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74514-413C-499F-A34F-547AA147741B}">
  <sheetPr>
    <tabColor rgb="FFFFFF00"/>
    <pageSetUpPr fitToPage="1"/>
  </sheetPr>
  <dimension ref="A1:P66"/>
  <sheetViews>
    <sheetView showGridLines="0" tabSelected="1" view="pageBreakPreview" topLeftCell="A15" zoomScale="96" zoomScaleNormal="110" zoomScaleSheetLayoutView="96" zoomScalePageLayoutView="72" workbookViewId="0">
      <selection activeCell="G31" sqref="G31"/>
    </sheetView>
  </sheetViews>
  <sheetFormatPr defaultColWidth="11" defaultRowHeight="15.75" x14ac:dyDescent="0.5"/>
  <cols>
    <col min="1" max="1" width="33.75" customWidth="1"/>
    <col min="2" max="2" width="21.5" customWidth="1"/>
    <col min="3" max="3" width="32.75" customWidth="1"/>
    <col min="4" max="4" width="18.3125" customWidth="1"/>
    <col min="5" max="5" width="21.5" customWidth="1"/>
    <col min="6" max="6" width="26" customWidth="1"/>
    <col min="7" max="7" width="27.5" customWidth="1"/>
    <col min="8" max="8" width="20.5625" customWidth="1"/>
    <col min="9" max="9" width="13.25" bestFit="1" customWidth="1"/>
    <col min="10" max="11" width="0" hidden="1" customWidth="1"/>
    <col min="12" max="12" width="15.25" customWidth="1"/>
    <col min="13" max="13" width="13.8125" customWidth="1"/>
  </cols>
  <sheetData>
    <row r="1" spans="1:12" x14ac:dyDescent="0.5">
      <c r="D1" t="s">
        <v>0</v>
      </c>
    </row>
    <row r="2" spans="1:12" s="1" customFormat="1" ht="28.5" x14ac:dyDescent="0.85">
      <c r="A2" s="176" t="s">
        <v>92</v>
      </c>
      <c r="B2" s="177"/>
      <c r="C2" s="177"/>
      <c r="D2" s="177"/>
      <c r="E2" s="177"/>
      <c r="F2" s="177"/>
    </row>
    <row r="3" spans="1:12" s="70" customFormat="1" ht="14.25" x14ac:dyDescent="0.45">
      <c r="A3" s="69"/>
      <c r="B3" s="69"/>
      <c r="C3" s="69" t="s">
        <v>61</v>
      </c>
      <c r="D3" s="69"/>
      <c r="E3" s="69"/>
      <c r="F3" s="69"/>
    </row>
    <row r="4" spans="1:12" s="4" customFormat="1" ht="18.75" hidden="1" customHeight="1" x14ac:dyDescent="0.45">
      <c r="A4" s="2" t="s">
        <v>1</v>
      </c>
      <c r="B4" s="2"/>
      <c r="C4" s="71" t="s">
        <v>2</v>
      </c>
      <c r="D4" s="173"/>
      <c r="E4" s="173"/>
      <c r="F4" s="173"/>
      <c r="G4" s="84"/>
      <c r="H4" s="84"/>
      <c r="I4" s="84"/>
      <c r="J4" s="84"/>
      <c r="K4" s="84"/>
      <c r="L4" s="84"/>
    </row>
    <row r="5" spans="1:12" s="4" customFormat="1" ht="18.75" hidden="1" customHeight="1" x14ac:dyDescent="0.45">
      <c r="A5" s="2"/>
      <c r="B5" s="2"/>
      <c r="C5" s="71" t="s">
        <v>3</v>
      </c>
      <c r="D5" s="72"/>
      <c r="E5" s="72"/>
      <c r="F5" s="72"/>
      <c r="G5" s="84"/>
      <c r="H5" s="84"/>
      <c r="I5" s="84"/>
      <c r="J5" s="84"/>
      <c r="K5" s="84"/>
      <c r="L5" s="84"/>
    </row>
    <row r="6" spans="1:12" s="4" customFormat="1" ht="18.75" hidden="1" customHeight="1" x14ac:dyDescent="0.45">
      <c r="A6" s="2"/>
      <c r="B6" s="2"/>
      <c r="C6" s="71" t="s">
        <v>4</v>
      </c>
      <c r="D6" s="174"/>
      <c r="E6" s="174"/>
      <c r="F6" s="174"/>
      <c r="G6" s="84"/>
      <c r="H6" s="84"/>
      <c r="I6" s="84"/>
      <c r="J6" s="84"/>
      <c r="K6" s="84"/>
      <c r="L6" s="84"/>
    </row>
    <row r="7" spans="1:12" s="4" customFormat="1" ht="18.75" hidden="1" customHeight="1" x14ac:dyDescent="0.45">
      <c r="A7" s="2"/>
      <c r="B7" s="2"/>
      <c r="C7" s="71" t="s">
        <v>5</v>
      </c>
      <c r="D7" s="174"/>
      <c r="E7" s="174"/>
      <c r="F7" s="174"/>
      <c r="G7" s="84"/>
      <c r="H7" s="84"/>
      <c r="I7" s="84"/>
      <c r="J7" s="84"/>
      <c r="K7" s="84"/>
      <c r="L7" s="84"/>
    </row>
    <row r="8" spans="1:12" s="4" customFormat="1" ht="18.75" hidden="1" customHeight="1" x14ac:dyDescent="0.45">
      <c r="A8" s="84"/>
      <c r="B8" s="84"/>
      <c r="C8" s="71" t="s">
        <v>6</v>
      </c>
      <c r="D8" s="73"/>
      <c r="E8" s="73"/>
      <c r="F8" s="73"/>
      <c r="G8" s="84"/>
      <c r="H8" s="84"/>
      <c r="I8" s="84"/>
      <c r="J8" s="84"/>
      <c r="K8" s="84"/>
      <c r="L8" s="84"/>
    </row>
    <row r="9" spans="1:12" s="4" customFormat="1" ht="18.75" hidden="1" customHeight="1" x14ac:dyDescent="0.45">
      <c r="A9" s="84"/>
      <c r="B9" s="84"/>
      <c r="C9" s="71" t="s">
        <v>7</v>
      </c>
      <c r="D9" s="174"/>
      <c r="E9" s="174"/>
      <c r="F9" s="174"/>
      <c r="G9" s="84"/>
      <c r="H9" s="84"/>
      <c r="I9" s="84"/>
      <c r="J9" s="84"/>
      <c r="K9" s="84"/>
      <c r="L9" s="84"/>
    </row>
    <row r="10" spans="1:12" s="4" customFormat="1" ht="18.75" customHeight="1" x14ac:dyDescent="0.45">
      <c r="A10" s="2" t="s">
        <v>91</v>
      </c>
      <c r="B10" s="2"/>
      <c r="C10" s="5"/>
      <c r="D10" s="5"/>
      <c r="E10" s="5"/>
      <c r="F10" s="5"/>
      <c r="G10" s="84"/>
      <c r="H10" s="84"/>
      <c r="I10" s="84"/>
      <c r="J10" s="84"/>
      <c r="K10" s="84"/>
      <c r="L10" s="84"/>
    </row>
    <row r="11" spans="1:12" s="4" customFormat="1" ht="18.75" customHeight="1" x14ac:dyDescent="0.45">
      <c r="A11" s="175" t="s">
        <v>63</v>
      </c>
      <c r="B11" s="175"/>
      <c r="C11" s="5"/>
      <c r="D11" s="5"/>
      <c r="E11" s="5"/>
      <c r="F11" s="5"/>
      <c r="G11" s="84"/>
      <c r="H11" s="84"/>
      <c r="I11" s="84"/>
      <c r="J11" s="84"/>
      <c r="K11" s="84"/>
      <c r="L11" s="84"/>
    </row>
    <row r="12" spans="1:12" s="4" customFormat="1" ht="18.75" customHeight="1" x14ac:dyDescent="0.45">
      <c r="A12" s="2" t="s">
        <v>64</v>
      </c>
      <c r="B12" s="2"/>
      <c r="C12" s="5"/>
      <c r="D12" s="5"/>
      <c r="E12" s="5"/>
      <c r="F12" s="5"/>
      <c r="G12" s="84"/>
      <c r="H12" s="84"/>
      <c r="I12" s="84"/>
      <c r="J12" s="84"/>
      <c r="K12" s="84"/>
      <c r="L12" s="84"/>
    </row>
    <row r="13" spans="1:12" s="4" customFormat="1" ht="18.75" customHeight="1" x14ac:dyDescent="0.45">
      <c r="A13" s="2" t="s">
        <v>82</v>
      </c>
      <c r="B13" s="2"/>
      <c r="C13" s="5"/>
      <c r="D13" s="5"/>
      <c r="E13" s="5"/>
      <c r="F13" s="5"/>
      <c r="G13" s="84"/>
      <c r="H13" s="84"/>
      <c r="I13" s="84"/>
      <c r="J13" s="84"/>
      <c r="K13" s="84"/>
      <c r="L13" s="84"/>
    </row>
    <row r="14" spans="1:12" s="4" customFormat="1" ht="18.75" customHeight="1" x14ac:dyDescent="0.45">
      <c r="A14" s="2" t="s">
        <v>65</v>
      </c>
      <c r="B14" s="2"/>
      <c r="C14" s="5"/>
      <c r="D14" s="5"/>
      <c r="E14" s="5"/>
      <c r="F14" s="5"/>
      <c r="G14" s="84"/>
      <c r="H14" s="84"/>
      <c r="I14" s="84"/>
      <c r="J14" s="84"/>
      <c r="K14" s="84"/>
      <c r="L14" s="84"/>
    </row>
    <row r="15" spans="1:12" s="4" customFormat="1" ht="14.25" x14ac:dyDescent="0.45">
      <c r="A15" s="3" t="s">
        <v>8</v>
      </c>
      <c r="B15" s="3"/>
      <c r="C15" s="6"/>
      <c r="D15" s="172"/>
      <c r="E15" s="172"/>
      <c r="F15" s="172"/>
      <c r="G15" s="87"/>
      <c r="H15" s="84"/>
      <c r="I15" s="84"/>
      <c r="J15" s="84"/>
      <c r="K15" s="84"/>
      <c r="L15" s="84"/>
    </row>
    <row r="16" spans="1:12" s="4" customFormat="1" ht="14.25" x14ac:dyDescent="0.45">
      <c r="A16" s="3"/>
      <c r="B16" s="3"/>
      <c r="C16" s="6"/>
      <c r="D16" s="55"/>
      <c r="E16" s="55"/>
      <c r="F16" s="89"/>
      <c r="G16" s="84"/>
      <c r="H16" s="84"/>
      <c r="I16" s="87"/>
      <c r="J16" s="84"/>
      <c r="K16" s="84"/>
      <c r="L16" s="84"/>
    </row>
    <row r="17" spans="1:16" s="4" customFormat="1" ht="14.25" x14ac:dyDescent="0.45">
      <c r="A17" s="3" t="s">
        <v>85</v>
      </c>
      <c r="B17" s="3"/>
      <c r="C17" s="6"/>
      <c r="D17" s="55"/>
      <c r="E17" s="55"/>
      <c r="F17" s="55"/>
      <c r="G17" s="84"/>
      <c r="H17" s="84"/>
      <c r="I17" s="84"/>
      <c r="J17" s="84"/>
      <c r="K17" s="84"/>
      <c r="L17" s="84"/>
      <c r="M17" s="84"/>
      <c r="N17" s="87"/>
      <c r="O17" s="84"/>
      <c r="P17" s="84"/>
    </row>
    <row r="18" spans="1:16" s="4" customFormat="1" ht="14.25" x14ac:dyDescent="0.45">
      <c r="A18" s="61"/>
      <c r="B18" s="58"/>
      <c r="C18" s="58"/>
      <c r="D18" s="58"/>
      <c r="E18" s="58"/>
      <c r="F18" s="58"/>
      <c r="G18" s="84"/>
      <c r="H18" s="85"/>
      <c r="I18" s="84"/>
      <c r="J18" s="84"/>
      <c r="K18" s="84"/>
      <c r="L18" s="84"/>
      <c r="M18" s="84"/>
      <c r="N18" s="84"/>
      <c r="O18" s="84"/>
      <c r="P18" s="84"/>
    </row>
    <row r="19" spans="1:16" s="4" customFormat="1" ht="14.25" x14ac:dyDescent="0.45">
      <c r="A19" s="161" t="s">
        <v>9</v>
      </c>
      <c r="B19" s="161"/>
      <c r="C19" s="161"/>
      <c r="D19" s="161"/>
      <c r="E19" s="161"/>
      <c r="F19" s="161"/>
      <c r="G19" s="161"/>
      <c r="H19" s="161"/>
      <c r="I19" s="84"/>
      <c r="J19" s="84"/>
      <c r="K19" s="84"/>
      <c r="L19" s="84"/>
      <c r="M19" s="84"/>
      <c r="N19" s="84"/>
      <c r="O19" s="84"/>
      <c r="P19" s="84"/>
    </row>
    <row r="20" spans="1:16" s="4" customFormat="1" ht="14.65" thickBot="1" x14ac:dyDescent="0.5">
      <c r="A20" s="162" t="s">
        <v>10</v>
      </c>
      <c r="B20" s="162"/>
      <c r="C20" s="162"/>
      <c r="D20" s="162"/>
      <c r="E20" s="162"/>
      <c r="F20" s="162"/>
      <c r="G20" s="162"/>
      <c r="H20" s="162"/>
      <c r="I20" s="84"/>
      <c r="J20" s="84"/>
      <c r="K20" s="84"/>
      <c r="L20" s="84"/>
      <c r="M20" s="84"/>
      <c r="N20" s="84"/>
      <c r="O20" s="84"/>
      <c r="P20" s="84"/>
    </row>
    <row r="21" spans="1:16" s="18" customFormat="1" ht="13.9" x14ac:dyDescent="0.4">
      <c r="A21" s="15" t="s">
        <v>11</v>
      </c>
      <c r="B21" s="16" t="s">
        <v>12</v>
      </c>
      <c r="C21" s="16" t="s">
        <v>13</v>
      </c>
      <c r="D21" s="17" t="s">
        <v>14</v>
      </c>
      <c r="E21" s="17" t="s">
        <v>15</v>
      </c>
      <c r="F21" s="16" t="s">
        <v>16</v>
      </c>
      <c r="G21" s="16" t="s">
        <v>17</v>
      </c>
      <c r="H21" s="16" t="s">
        <v>18</v>
      </c>
      <c r="K21" s="118"/>
      <c r="L21" s="2"/>
      <c r="M21" s="2"/>
      <c r="N21" s="119"/>
    </row>
    <row r="22" spans="1:16" s="18" customFormat="1" ht="13.15" x14ac:dyDescent="0.4">
      <c r="A22" s="30" t="s">
        <v>19</v>
      </c>
      <c r="B22" s="20"/>
      <c r="C22" s="21">
        <v>8</v>
      </c>
      <c r="D22" s="20" t="s">
        <v>89</v>
      </c>
      <c r="E22" s="44"/>
      <c r="F22" s="41">
        <f>C22*E22</f>
        <v>0</v>
      </c>
      <c r="G22" s="45" t="s">
        <v>94</v>
      </c>
      <c r="H22" s="132" t="s">
        <v>95</v>
      </c>
      <c r="I22" s="88"/>
    </row>
    <row r="23" spans="1:16" s="18" customFormat="1" ht="13.15" x14ac:dyDescent="0.4">
      <c r="A23" s="30" t="s">
        <v>79</v>
      </c>
      <c r="B23" s="20"/>
      <c r="C23" s="21">
        <v>30</v>
      </c>
      <c r="D23" s="20" t="s">
        <v>89</v>
      </c>
      <c r="E23" s="44"/>
      <c r="F23" s="41">
        <f t="shared" ref="F23:F24" si="0">C23*E23</f>
        <v>0</v>
      </c>
      <c r="G23" s="45" t="s">
        <v>94</v>
      </c>
      <c r="H23" s="132" t="s">
        <v>95</v>
      </c>
      <c r="I23" s="88"/>
      <c r="K23" s="120"/>
      <c r="N23" s="74"/>
    </row>
    <row r="24" spans="1:16" s="18" customFormat="1" ht="13.15" x14ac:dyDescent="0.4">
      <c r="A24" s="30" t="s">
        <v>67</v>
      </c>
      <c r="B24" s="20"/>
      <c r="C24" s="21">
        <v>15</v>
      </c>
      <c r="D24" s="20" t="s">
        <v>89</v>
      </c>
      <c r="E24" s="44"/>
      <c r="F24" s="41">
        <f t="shared" si="0"/>
        <v>0</v>
      </c>
      <c r="G24" s="45" t="s">
        <v>94</v>
      </c>
      <c r="H24" s="132" t="s">
        <v>95</v>
      </c>
      <c r="I24" s="88"/>
      <c r="K24" s="120"/>
    </row>
    <row r="25" spans="1:16" s="18" customFormat="1" ht="13.5" thickBot="1" x14ac:dyDescent="0.45">
      <c r="A25" s="77" t="s">
        <v>21</v>
      </c>
      <c r="B25" s="134"/>
      <c r="C25" s="135">
        <f>SUM(C22:C24)</f>
        <v>53</v>
      </c>
      <c r="D25" s="134"/>
      <c r="E25" s="135"/>
      <c r="F25" s="136">
        <f>SUM(F22:F24)</f>
        <v>0</v>
      </c>
      <c r="G25" s="137"/>
      <c r="H25" s="138"/>
      <c r="I25" s="67"/>
      <c r="J25" s="120"/>
    </row>
    <row r="26" spans="1:16" s="18" customFormat="1" ht="13.15" x14ac:dyDescent="0.4">
      <c r="A26" s="32"/>
      <c r="B26" s="33"/>
      <c r="C26" s="34"/>
      <c r="D26" s="33"/>
      <c r="E26" s="34"/>
      <c r="F26" s="35"/>
      <c r="G26" s="36"/>
      <c r="H26" s="37"/>
      <c r="I26" s="74"/>
    </row>
    <row r="27" spans="1:16" s="18" customFormat="1" ht="13.15" x14ac:dyDescent="0.4">
      <c r="A27" s="162" t="s">
        <v>22</v>
      </c>
      <c r="B27" s="162"/>
      <c r="C27" s="162"/>
      <c r="D27" s="162"/>
      <c r="E27" s="162"/>
      <c r="F27" s="162"/>
      <c r="G27" s="162"/>
      <c r="H27" s="162"/>
    </row>
    <row r="28" spans="1:16" s="18" customFormat="1" ht="13.15" x14ac:dyDescent="0.4">
      <c r="A28" s="165" t="s">
        <v>23</v>
      </c>
      <c r="B28" s="153" t="s">
        <v>24</v>
      </c>
      <c r="C28" s="153" t="s">
        <v>13</v>
      </c>
      <c r="D28" s="155" t="s">
        <v>14</v>
      </c>
      <c r="E28" s="167" t="s">
        <v>15</v>
      </c>
      <c r="F28" s="169" t="s">
        <v>16</v>
      </c>
      <c r="G28" s="153" t="s">
        <v>17</v>
      </c>
      <c r="H28" s="163" t="s">
        <v>18</v>
      </c>
    </row>
    <row r="29" spans="1:16" s="18" customFormat="1" ht="13.15" x14ac:dyDescent="0.4">
      <c r="A29" s="166"/>
      <c r="B29" s="154"/>
      <c r="C29" s="154"/>
      <c r="D29" s="156"/>
      <c r="E29" s="168"/>
      <c r="F29" s="170"/>
      <c r="G29" s="154"/>
      <c r="H29" s="164"/>
    </row>
    <row r="30" spans="1:16" s="18" customFormat="1" ht="43.5" customHeight="1" x14ac:dyDescent="0.4">
      <c r="A30" s="19" t="s">
        <v>79</v>
      </c>
      <c r="B30" s="20" t="s">
        <v>25</v>
      </c>
      <c r="C30" s="21">
        <v>5</v>
      </c>
      <c r="D30" s="29" t="s">
        <v>26</v>
      </c>
      <c r="E30" s="44">
        <v>1000000</v>
      </c>
      <c r="F30" s="41">
        <f t="shared" ref="F30:F31" si="1">C30*E30</f>
        <v>5000000</v>
      </c>
      <c r="G30" s="30" t="s">
        <v>86</v>
      </c>
      <c r="H30" s="178" t="s">
        <v>72</v>
      </c>
      <c r="I30" s="88"/>
      <c r="N30" s="74"/>
    </row>
    <row r="31" spans="1:16" s="18" customFormat="1" ht="43.5" customHeight="1" x14ac:dyDescent="0.4">
      <c r="A31" s="75" t="s">
        <v>67</v>
      </c>
      <c r="B31" s="20" t="s">
        <v>25</v>
      </c>
      <c r="C31" s="76">
        <v>5</v>
      </c>
      <c r="D31" s="29" t="s">
        <v>26</v>
      </c>
      <c r="E31" s="44">
        <v>1000000</v>
      </c>
      <c r="F31" s="41">
        <f t="shared" si="1"/>
        <v>5000000</v>
      </c>
      <c r="G31" s="30" t="s">
        <v>86</v>
      </c>
      <c r="H31" s="178"/>
      <c r="I31" s="88"/>
    </row>
    <row r="32" spans="1:16" s="18" customFormat="1" ht="13.5" thickBot="1" x14ac:dyDescent="0.45">
      <c r="A32" s="23" t="s">
        <v>21</v>
      </c>
      <c r="B32" s="24"/>
      <c r="C32" s="79">
        <f>SUM(C30:C31)</f>
        <v>10</v>
      </c>
      <c r="D32" s="24"/>
      <c r="E32" s="31"/>
      <c r="F32" s="42">
        <f>SUM(F30:F31)</f>
        <v>10000000</v>
      </c>
      <c r="G32" s="25"/>
      <c r="H32" s="139"/>
      <c r="I32" s="67"/>
      <c r="J32" s="120"/>
    </row>
    <row r="33" spans="1:14" s="18" customFormat="1" ht="13.15" x14ac:dyDescent="0.4">
      <c r="A33" s="32"/>
      <c r="B33" s="33"/>
      <c r="C33" s="34"/>
      <c r="D33" s="33"/>
      <c r="E33" s="34"/>
      <c r="F33" s="43"/>
      <c r="G33" s="36"/>
      <c r="H33" s="37"/>
      <c r="I33" s="74"/>
      <c r="J33" s="120"/>
    </row>
    <row r="34" spans="1:14" s="18" customFormat="1" ht="13.5" thickBot="1" x14ac:dyDescent="0.45">
      <c r="A34" s="157" t="s">
        <v>28</v>
      </c>
      <c r="B34" s="157"/>
      <c r="C34" s="157"/>
      <c r="D34" s="157"/>
      <c r="E34" s="157"/>
      <c r="F34" s="157"/>
      <c r="G34" s="157"/>
      <c r="H34" s="157"/>
    </row>
    <row r="35" spans="1:14" s="18" customFormat="1" ht="13.15" x14ac:dyDescent="0.4">
      <c r="A35" s="15" t="s">
        <v>23</v>
      </c>
      <c r="B35" s="16" t="s">
        <v>24</v>
      </c>
      <c r="C35" s="16" t="s">
        <v>13</v>
      </c>
      <c r="D35" s="17" t="s">
        <v>14</v>
      </c>
      <c r="E35" s="17" t="s">
        <v>15</v>
      </c>
      <c r="F35" s="16" t="s">
        <v>16</v>
      </c>
      <c r="G35" s="16" t="s">
        <v>17</v>
      </c>
      <c r="H35" s="16" t="s">
        <v>18</v>
      </c>
    </row>
    <row r="36" spans="1:14" s="18" customFormat="1" ht="65.55" customHeight="1" x14ac:dyDescent="0.4">
      <c r="A36" s="27" t="s">
        <v>70</v>
      </c>
      <c r="B36" s="62" t="s">
        <v>25</v>
      </c>
      <c r="C36" s="63">
        <v>8</v>
      </c>
      <c r="D36" s="64" t="s">
        <v>71</v>
      </c>
      <c r="E36" s="44">
        <v>1500000</v>
      </c>
      <c r="F36" s="41">
        <f>C36*E36</f>
        <v>12000000</v>
      </c>
      <c r="G36" s="30" t="s">
        <v>86</v>
      </c>
      <c r="H36" s="132" t="s">
        <v>72</v>
      </c>
      <c r="I36" s="88"/>
    </row>
    <row r="37" spans="1:14" s="18" customFormat="1" ht="72" customHeight="1" x14ac:dyDescent="0.4">
      <c r="A37" s="131" t="s">
        <v>73</v>
      </c>
      <c r="B37" s="20" t="s">
        <v>25</v>
      </c>
      <c r="C37" s="28">
        <v>8</v>
      </c>
      <c r="D37" s="29" t="s">
        <v>30</v>
      </c>
      <c r="E37" s="80">
        <v>500000</v>
      </c>
      <c r="F37" s="41">
        <f>C37*E37</f>
        <v>4000000</v>
      </c>
      <c r="G37" s="30" t="s">
        <v>86</v>
      </c>
      <c r="H37" s="132" t="s">
        <v>72</v>
      </c>
      <c r="K37" s="86"/>
    </row>
    <row r="38" spans="1:14" s="18" customFormat="1" ht="65.55" customHeight="1" x14ac:dyDescent="0.4">
      <c r="A38" s="131" t="s">
        <v>74</v>
      </c>
      <c r="B38" s="20" t="s">
        <v>25</v>
      </c>
      <c r="C38" s="28">
        <v>2</v>
      </c>
      <c r="D38" s="29" t="s">
        <v>75</v>
      </c>
      <c r="E38" s="80">
        <v>1000000</v>
      </c>
      <c r="F38" s="41">
        <f>C38*E38</f>
        <v>2000000</v>
      </c>
      <c r="G38" s="30" t="s">
        <v>86</v>
      </c>
      <c r="H38" s="132" t="s">
        <v>72</v>
      </c>
      <c r="K38" s="86"/>
    </row>
    <row r="39" spans="1:14" s="18" customFormat="1" ht="28.05" customHeight="1" x14ac:dyDescent="0.4">
      <c r="A39" s="131" t="s">
        <v>87</v>
      </c>
      <c r="B39" s="20" t="s">
        <v>25</v>
      </c>
      <c r="C39" s="28">
        <v>8</v>
      </c>
      <c r="D39" s="29" t="s">
        <v>30</v>
      </c>
      <c r="E39" s="80">
        <v>250000</v>
      </c>
      <c r="F39" s="41">
        <f t="shared" ref="F39" si="2">C39*E39</f>
        <v>2000000</v>
      </c>
      <c r="G39" s="30" t="s">
        <v>86</v>
      </c>
      <c r="H39" s="132" t="s">
        <v>77</v>
      </c>
    </row>
    <row r="40" spans="1:14" s="18" customFormat="1" ht="18" customHeight="1" x14ac:dyDescent="0.4">
      <c r="A40" s="68" t="s">
        <v>45</v>
      </c>
      <c r="B40" s="62" t="s">
        <v>46</v>
      </c>
      <c r="C40" s="63">
        <v>8</v>
      </c>
      <c r="D40" s="64" t="s">
        <v>71</v>
      </c>
      <c r="E40" s="44">
        <v>125000</v>
      </c>
      <c r="F40" s="44">
        <f>C40*E40</f>
        <v>1000000</v>
      </c>
      <c r="G40" s="30" t="s">
        <v>76</v>
      </c>
      <c r="H40" s="132" t="s">
        <v>27</v>
      </c>
      <c r="I40" s="88"/>
    </row>
    <row r="41" spans="1:14" s="18" customFormat="1" ht="13.5" thickBot="1" x14ac:dyDescent="0.45">
      <c r="A41" s="23" t="s">
        <v>21</v>
      </c>
      <c r="B41" s="24"/>
      <c r="C41" s="31"/>
      <c r="D41" s="24"/>
      <c r="E41" s="65"/>
      <c r="F41" s="42">
        <f>SUM(F36:F40)</f>
        <v>21000000</v>
      </c>
      <c r="G41" s="25"/>
      <c r="H41" s="26"/>
      <c r="I41" s="67"/>
      <c r="J41" s="120"/>
    </row>
    <row r="42" spans="1:14" s="18" customFormat="1" ht="13.15" x14ac:dyDescent="0.4">
      <c r="A42" s="32"/>
      <c r="B42" s="33"/>
      <c r="C42" s="34"/>
      <c r="D42" s="33"/>
      <c r="E42" s="66"/>
      <c r="F42" s="43"/>
      <c r="G42" s="36"/>
      <c r="H42" s="37"/>
      <c r="I42" s="67"/>
      <c r="J42" s="120"/>
    </row>
    <row r="43" spans="1:14" s="18" customFormat="1" ht="13.15" x14ac:dyDescent="0.4">
      <c r="A43" s="151" t="s">
        <v>31</v>
      </c>
      <c r="B43" s="151"/>
      <c r="C43" s="151"/>
      <c r="D43" s="151"/>
      <c r="E43" s="151"/>
      <c r="F43" s="151"/>
      <c r="G43" s="151"/>
      <c r="H43" s="151"/>
    </row>
    <row r="44" spans="1:14" s="18" customFormat="1" ht="13.5" thickBot="1" x14ac:dyDescent="0.45">
      <c r="A44" s="152" t="s">
        <v>32</v>
      </c>
      <c r="B44" s="152"/>
      <c r="C44" s="152"/>
      <c r="D44" s="152"/>
      <c r="E44" s="152"/>
      <c r="F44" s="152"/>
      <c r="G44" s="152"/>
      <c r="H44" s="152"/>
    </row>
    <row r="45" spans="1:14" s="18" customFormat="1" ht="13.15" x14ac:dyDescent="0.4">
      <c r="A45" s="39" t="s">
        <v>33</v>
      </c>
      <c r="B45" s="16" t="s">
        <v>24</v>
      </c>
      <c r="C45" s="16" t="s">
        <v>13</v>
      </c>
      <c r="D45" s="17" t="s">
        <v>14</v>
      </c>
      <c r="E45" s="17" t="s">
        <v>15</v>
      </c>
      <c r="F45" s="16" t="s">
        <v>16</v>
      </c>
      <c r="G45" s="16" t="s">
        <v>17</v>
      </c>
      <c r="H45" s="17" t="s">
        <v>18</v>
      </c>
    </row>
    <row r="46" spans="1:14" s="18" customFormat="1" ht="18" customHeight="1" thickBot="1" x14ac:dyDescent="0.45">
      <c r="A46" s="23" t="s">
        <v>21</v>
      </c>
      <c r="B46" s="149"/>
      <c r="C46" s="150"/>
      <c r="D46" s="25"/>
      <c r="E46" s="40"/>
      <c r="F46" s="42">
        <v>0</v>
      </c>
      <c r="G46" s="25"/>
      <c r="H46" s="26"/>
      <c r="I46" s="121"/>
      <c r="J46" s="120"/>
      <c r="M46" s="74"/>
      <c r="N46" s="74"/>
    </row>
    <row r="47" spans="1:14" x14ac:dyDescent="0.5">
      <c r="A47" s="117" t="s">
        <v>62</v>
      </c>
      <c r="B47" s="145">
        <v>19543</v>
      </c>
      <c r="C47" s="7"/>
      <c r="D47" s="7"/>
      <c r="E47" s="9"/>
      <c r="F47" s="10"/>
      <c r="G47" s="7"/>
      <c r="H47" s="7"/>
      <c r="I47" s="81"/>
    </row>
    <row r="48" spans="1:14" ht="16.149999999999999" thickBot="1" x14ac:dyDescent="0.55000000000000004">
      <c r="A48" s="7"/>
      <c r="B48" s="7"/>
      <c r="C48" s="7"/>
      <c r="D48" s="7"/>
      <c r="E48" s="7"/>
      <c r="F48" s="10"/>
      <c r="G48" s="7"/>
      <c r="H48" s="7"/>
      <c r="J48" s="122"/>
    </row>
    <row r="49" spans="1:12" x14ac:dyDescent="0.5">
      <c r="A49" s="11" t="s">
        <v>34</v>
      </c>
      <c r="B49" s="12"/>
      <c r="C49" s="13"/>
      <c r="D49" s="14"/>
      <c r="E49" s="144">
        <f>F25+F46+F32+F41</f>
        <v>31000000</v>
      </c>
      <c r="F49" s="10"/>
      <c r="G49" s="7"/>
      <c r="H49" s="7"/>
      <c r="I49" s="123"/>
    </row>
    <row r="50" spans="1:12" x14ac:dyDescent="0.5">
      <c r="E50" s="146">
        <f>E49/B47</f>
        <v>1586.2457145781098</v>
      </c>
      <c r="F50" s="96"/>
      <c r="I50" s="90"/>
    </row>
    <row r="51" spans="1:12" x14ac:dyDescent="0.5">
      <c r="E51" s="94"/>
      <c r="F51" s="57"/>
      <c r="I51" s="82"/>
    </row>
    <row r="52" spans="1:12" x14ac:dyDescent="0.5">
      <c r="A52" s="8"/>
      <c r="E52" s="93"/>
      <c r="I52" s="82"/>
      <c r="L52" s="91"/>
    </row>
    <row r="53" spans="1:12" s="7" customFormat="1" x14ac:dyDescent="0.5">
      <c r="A53" s="46" t="s">
        <v>36</v>
      </c>
      <c r="B53" s="47"/>
      <c r="C53" s="48"/>
      <c r="D53" s="48"/>
      <c r="F53" s="59"/>
      <c r="G53" s="95"/>
      <c r="H53"/>
      <c r="I53" s="83"/>
      <c r="L53" s="92"/>
    </row>
    <row r="54" spans="1:12" s="7" customFormat="1" x14ac:dyDescent="0.5">
      <c r="A54" s="49" t="s">
        <v>37</v>
      </c>
      <c r="C54" s="48"/>
      <c r="D54" s="48"/>
      <c r="E54" s="48"/>
      <c r="F54" s="97"/>
      <c r="G54"/>
      <c r="H54"/>
      <c r="I54" s="82"/>
      <c r="J54"/>
      <c r="K54"/>
      <c r="L54" s="91"/>
    </row>
    <row r="55" spans="1:12" s="7" customFormat="1" x14ac:dyDescent="0.5">
      <c r="A55" s="49" t="s">
        <v>38</v>
      </c>
      <c r="C55" s="48"/>
      <c r="D55" s="48"/>
      <c r="E55" s="82"/>
      <c r="F55" s="98"/>
      <c r="G55" s="95"/>
      <c r="H55"/>
      <c r="I55" s="83"/>
      <c r="L55" s="92"/>
    </row>
    <row r="56" spans="1:12" s="7" customFormat="1" x14ac:dyDescent="0.35">
      <c r="A56" s="49" t="s">
        <v>39</v>
      </c>
      <c r="C56" s="48"/>
      <c r="D56" s="48"/>
      <c r="E56" s="48"/>
      <c r="F56" s="97"/>
      <c r="G56" s="48"/>
      <c r="H56" s="48"/>
      <c r="I56" s="83"/>
      <c r="L56" s="92"/>
    </row>
    <row r="57" spans="1:12" s="7" customFormat="1" x14ac:dyDescent="0.35">
      <c r="A57" s="48" t="s">
        <v>40</v>
      </c>
      <c r="C57" s="48"/>
      <c r="D57" s="48"/>
      <c r="E57" s="48"/>
      <c r="F57" s="48"/>
    </row>
    <row r="58" spans="1:12" s="7" customFormat="1" x14ac:dyDescent="0.35">
      <c r="A58" s="50" t="s">
        <v>41</v>
      </c>
      <c r="C58" s="48"/>
      <c r="D58" s="48"/>
      <c r="E58" s="48"/>
      <c r="F58" s="48"/>
    </row>
    <row r="59" spans="1:12" s="7" customFormat="1" x14ac:dyDescent="0.35">
      <c r="A59" s="48"/>
      <c r="B59" s="51"/>
      <c r="C59" s="48"/>
      <c r="D59" s="48"/>
      <c r="E59" s="48"/>
      <c r="F59" s="48"/>
      <c r="I59" s="83"/>
    </row>
    <row r="60" spans="1:12" s="7" customFormat="1" x14ac:dyDescent="0.35">
      <c r="A60" s="52" t="s">
        <v>42</v>
      </c>
      <c r="B60" s="140" t="s">
        <v>83</v>
      </c>
      <c r="C60" s="142"/>
      <c r="D60" s="143"/>
      <c r="E60" s="143"/>
      <c r="F60" s="48"/>
      <c r="H60" s="48"/>
    </row>
    <row r="61" spans="1:12" s="7" customFormat="1" x14ac:dyDescent="0.5">
      <c r="A61" s="52"/>
      <c r="B61" s="141"/>
      <c r="C61"/>
      <c r="D61" s="53"/>
      <c r="E61" s="53"/>
      <c r="F61" s="48"/>
      <c r="H61" s="48"/>
    </row>
    <row r="62" spans="1:12" s="7" customFormat="1" ht="33" customHeight="1" x14ac:dyDescent="0.35">
      <c r="A62" s="52" t="s">
        <v>43</v>
      </c>
      <c r="B62" s="140" t="s">
        <v>83</v>
      </c>
      <c r="C62" s="142"/>
      <c r="D62" s="143"/>
      <c r="E62" s="143"/>
      <c r="F62" s="48"/>
      <c r="H62" s="48"/>
    </row>
    <row r="63" spans="1:12" s="7" customFormat="1" x14ac:dyDescent="0.5">
      <c r="A63" s="52"/>
      <c r="B63" s="140"/>
      <c r="C63"/>
      <c r="D63" s="48"/>
      <c r="E63" s="48"/>
      <c r="F63" s="48"/>
      <c r="H63" s="48"/>
    </row>
    <row r="64" spans="1:12" s="7" customFormat="1" ht="32.549999999999997" customHeight="1" x14ac:dyDescent="0.35">
      <c r="A64" s="52" t="s">
        <v>44</v>
      </c>
      <c r="B64" s="140" t="s">
        <v>83</v>
      </c>
      <c r="C64" s="142"/>
      <c r="D64" s="143"/>
      <c r="E64" s="143"/>
      <c r="F64" s="48"/>
      <c r="H64" s="48"/>
    </row>
    <row r="65" spans="2:9" s="7" customFormat="1" x14ac:dyDescent="0.35">
      <c r="B65" s="48"/>
      <c r="C65" s="54"/>
      <c r="D65" s="48"/>
      <c r="E65" s="48"/>
      <c r="F65" s="48"/>
      <c r="G65" s="48"/>
      <c r="H65" s="48"/>
      <c r="I65" s="48"/>
    </row>
    <row r="66" spans="2:9" s="7" customFormat="1" x14ac:dyDescent="0.5">
      <c r="F66" s="10"/>
    </row>
  </sheetData>
  <mergeCells count="23">
    <mergeCell ref="A44:H44"/>
    <mergeCell ref="B46:C46"/>
    <mergeCell ref="F28:F29"/>
    <mergeCell ref="G28:G29"/>
    <mergeCell ref="H28:H29"/>
    <mergeCell ref="A34:H34"/>
    <mergeCell ref="A43:H43"/>
    <mergeCell ref="H30:H31"/>
    <mergeCell ref="A11:B11"/>
    <mergeCell ref="A2:F2"/>
    <mergeCell ref="D4:F4"/>
    <mergeCell ref="D6:F6"/>
    <mergeCell ref="D7:F7"/>
    <mergeCell ref="D9:F9"/>
    <mergeCell ref="D15:F15"/>
    <mergeCell ref="A19:H19"/>
    <mergeCell ref="A20:H20"/>
    <mergeCell ref="A27:H27"/>
    <mergeCell ref="A28:A29"/>
    <mergeCell ref="B28:B29"/>
    <mergeCell ref="C28:C29"/>
    <mergeCell ref="D28:D29"/>
    <mergeCell ref="E28:E29"/>
  </mergeCells>
  <dataValidations count="5">
    <dataValidation type="list" errorStyle="information" allowBlank="1" showInputMessage="1" showErrorMessage="1" errorTitle="Andere?" error="Bitte einfach eintragen." sqref="G46" xr:uid="{421F7782-0BF6-485E-AEB1-F0196DBFEEF7}">
      <formula1>$M$4:$M$5</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46" xr:uid="{603BC215-00CB-4985-8874-2A90E782B3B2}"/>
    <dataValidation errorStyle="information" allowBlank="1" showInputMessage="1" showErrorMessage="1" errorTitle="andere Eingabe" error="Bitte geben Sie nur eine andere Einheit ein, wenn Sie dies ausdrücklich mit ihrem Vertragskaufmann / ihrer Vertragskauffrau abgestimmt haben." sqref="D36:D40 D30:D31" xr:uid="{D80A74D3-EF58-4A2C-BB0B-0B67C6797BF5}"/>
    <dataValidation errorStyle="information" allowBlank="1" showInputMessage="1" showErrorMessage="1" errorTitle="andere" error="Bitte nur nach Rücksprache mit Ihrem Vertragskaufmann einen andere Kostenart eintragen." sqref="B46 E46" xr:uid="{BA712FB5-86ED-4847-A74E-A8658F133354}"/>
    <dataValidation errorStyle="information" allowBlank="1" showInputMessage="1" showErrorMessage="1" errorTitle="Andere?" error="Bitte einfach eintragen." sqref="G26 G41:G42 G22:G24" xr:uid="{8A12C114-6B7D-45B2-94DC-BBA1274B3461}"/>
  </dataValidations>
  <hyperlinks>
    <hyperlink ref="A47" r:id="rId1" xr:uid="{24397FB2-605D-4FE6-8C51-9E7612F954B6}"/>
  </hyperlinks>
  <pageMargins left="0.7" right="0.7" top="0.75" bottom="0.75" header="0.3" footer="0.3"/>
  <pageSetup paperSize="9" scale="41" orientation="landscape" horizontalDpi="4294967292" verticalDpi="4294967292" r:id="rId2"/>
  <headerFooter>
    <oddHeader>&amp;R&amp;G</oddHeader>
  </headerFooter>
  <drawing r:id="rId3"/>
  <legacy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C27F-27E5-4188-8913-D51F3621C512}">
  <sheetPr>
    <tabColor rgb="FFFFFF00"/>
  </sheetPr>
  <dimension ref="B3:F20"/>
  <sheetViews>
    <sheetView view="pageBreakPreview" zoomScale="99" zoomScaleNormal="100" zoomScaleSheetLayoutView="99" workbookViewId="0">
      <selection activeCell="C14" sqref="C14"/>
    </sheetView>
  </sheetViews>
  <sheetFormatPr defaultRowHeight="15.75" x14ac:dyDescent="0.5"/>
  <cols>
    <col min="1" max="1" width="1.5625" customWidth="1"/>
    <col min="2" max="2" width="5.5625" style="78" customWidth="1"/>
    <col min="3" max="3" width="24.3125" customWidth="1"/>
    <col min="4" max="4" width="19.5" style="114" customWidth="1"/>
    <col min="5" max="5" width="11.25" customWidth="1"/>
  </cols>
  <sheetData>
    <row r="3" spans="2:6" x14ac:dyDescent="0.5">
      <c r="B3" s="148" t="s">
        <v>47</v>
      </c>
      <c r="C3" s="99"/>
      <c r="D3" s="110"/>
      <c r="E3" s="99"/>
      <c r="F3" s="99"/>
    </row>
    <row r="4" spans="2:6" x14ac:dyDescent="0.5">
      <c r="B4" s="104"/>
      <c r="C4" s="99"/>
      <c r="D4" s="110"/>
      <c r="E4" s="99"/>
    </row>
    <row r="5" spans="2:6" x14ac:dyDescent="0.5">
      <c r="B5" s="179">
        <v>19543</v>
      </c>
      <c r="C5" s="179"/>
      <c r="D5" s="110"/>
      <c r="E5" s="99"/>
    </row>
    <row r="6" spans="2:6" x14ac:dyDescent="0.5">
      <c r="B6" s="105" t="s">
        <v>48</v>
      </c>
      <c r="C6" s="100" t="s">
        <v>49</v>
      </c>
      <c r="D6" s="111" t="s">
        <v>84</v>
      </c>
      <c r="E6" s="100" t="s">
        <v>50</v>
      </c>
    </row>
    <row r="7" spans="2:6" x14ac:dyDescent="0.5">
      <c r="B7" s="108" t="s">
        <v>51</v>
      </c>
      <c r="C7" s="109" t="s">
        <v>52</v>
      </c>
      <c r="D7" s="112" t="s">
        <v>53</v>
      </c>
      <c r="E7" s="101" t="s">
        <v>53</v>
      </c>
    </row>
    <row r="8" spans="2:6" x14ac:dyDescent="0.5">
      <c r="B8" s="106" t="s">
        <v>53</v>
      </c>
      <c r="C8" s="101" t="s">
        <v>54</v>
      </c>
      <c r="D8" s="112">
        <f>Main!F26</f>
        <v>0</v>
      </c>
      <c r="E8" s="101" t="s">
        <v>53</v>
      </c>
    </row>
    <row r="9" spans="2:6" x14ac:dyDescent="0.5">
      <c r="B9" s="106" t="s">
        <v>53</v>
      </c>
      <c r="C9" s="101" t="s">
        <v>55</v>
      </c>
      <c r="D9" s="112">
        <f>Option!F25</f>
        <v>0</v>
      </c>
      <c r="E9" s="101" t="s">
        <v>53</v>
      </c>
    </row>
    <row r="10" spans="2:6" x14ac:dyDescent="0.5">
      <c r="B10" s="106" t="s">
        <v>53</v>
      </c>
      <c r="C10" s="102" t="s">
        <v>56</v>
      </c>
      <c r="D10" s="113">
        <f>SUM(D8:D9)</f>
        <v>0</v>
      </c>
      <c r="E10" s="102" t="s">
        <v>53</v>
      </c>
    </row>
    <row r="11" spans="2:6" x14ac:dyDescent="0.5">
      <c r="B11" s="106" t="s">
        <v>53</v>
      </c>
      <c r="C11" s="101" t="s">
        <v>53</v>
      </c>
      <c r="D11" s="112" t="s">
        <v>53</v>
      </c>
      <c r="E11" s="101" t="s">
        <v>53</v>
      </c>
    </row>
    <row r="12" spans="2:6" x14ac:dyDescent="0.5">
      <c r="B12" s="108" t="s">
        <v>57</v>
      </c>
      <c r="C12" s="109" t="s">
        <v>58</v>
      </c>
      <c r="D12" s="112" t="s">
        <v>53</v>
      </c>
      <c r="E12" s="101" t="s">
        <v>53</v>
      </c>
    </row>
    <row r="13" spans="2:6" x14ac:dyDescent="0.5">
      <c r="B13" s="106" t="s">
        <v>53</v>
      </c>
      <c r="C13" s="101" t="s">
        <v>59</v>
      </c>
      <c r="D13" s="112">
        <f>Main!F34+Main!F43</f>
        <v>62100000</v>
      </c>
      <c r="E13" s="101" t="s">
        <v>53</v>
      </c>
    </row>
    <row r="14" spans="2:6" x14ac:dyDescent="0.5">
      <c r="B14" s="106" t="s">
        <v>53</v>
      </c>
      <c r="C14" s="101" t="s">
        <v>93</v>
      </c>
      <c r="D14" s="112">
        <f>(Option!F32+Option!F41+Option!F46)</f>
        <v>31000000</v>
      </c>
      <c r="E14" s="101" t="s">
        <v>53</v>
      </c>
    </row>
    <row r="15" spans="2:6" x14ac:dyDescent="0.5">
      <c r="B15" s="106" t="s">
        <v>53</v>
      </c>
      <c r="C15" s="102" t="s">
        <v>60</v>
      </c>
      <c r="D15" s="113">
        <f>SUM(D13:D14)</f>
        <v>93100000</v>
      </c>
      <c r="E15" s="102" t="s">
        <v>53</v>
      </c>
    </row>
    <row r="16" spans="2:6" x14ac:dyDescent="0.5">
      <c r="B16" s="106"/>
      <c r="C16" s="101"/>
      <c r="D16" s="112"/>
      <c r="E16" s="101"/>
    </row>
    <row r="17" spans="2:5" x14ac:dyDescent="0.5">
      <c r="B17" s="108" t="s">
        <v>81</v>
      </c>
      <c r="C17" s="109" t="s">
        <v>58</v>
      </c>
      <c r="D17" s="112" t="s">
        <v>53</v>
      </c>
      <c r="E17" s="101"/>
    </row>
    <row r="18" spans="2:5" x14ac:dyDescent="0.5">
      <c r="B18" s="106" t="s">
        <v>53</v>
      </c>
      <c r="C18" s="101" t="s">
        <v>66</v>
      </c>
      <c r="D18" s="112">
        <f>Main!F48</f>
        <v>100000000</v>
      </c>
      <c r="E18" s="101" t="s">
        <v>53</v>
      </c>
    </row>
    <row r="19" spans="2:5" x14ac:dyDescent="0.5">
      <c r="B19" s="107" t="s">
        <v>53</v>
      </c>
      <c r="C19" s="103" t="s">
        <v>80</v>
      </c>
      <c r="D19" s="115">
        <f>D10+D15+D18</f>
        <v>193100000</v>
      </c>
      <c r="E19" s="116" t="s">
        <v>53</v>
      </c>
    </row>
    <row r="20" spans="2:5" x14ac:dyDescent="0.5">
      <c r="C20" t="s">
        <v>90</v>
      </c>
      <c r="D20" s="114">
        <f>D19/B5</f>
        <v>9880.775725323645</v>
      </c>
    </row>
  </sheetData>
  <mergeCells count="1">
    <mergeCell ref="B5:C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3d5c2d9-ed10-442a-8fac-7236f7439c3b">
      <Terms xmlns="http://schemas.microsoft.com/office/infopath/2007/PartnerControls"/>
    </lcf76f155ced4ddcb4097134ff3c332f>
    <TaxCatchAll xmlns="14671ac6-6090-4512-8613-cb35fdc0637f" xsi:nil="true"/>
    <Waktu xmlns="03d5c2d9-ed10-442a-8fac-7236f7439c3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9F3BFD6B92F44429DCDB264D210794B" ma:contentTypeVersion="19" ma:contentTypeDescription="Ein neues Dokument erstellen." ma:contentTypeScope="" ma:versionID="ea76fbfcf51b42af2809ac280c87deb6">
  <xsd:schema xmlns:xsd="http://www.w3.org/2001/XMLSchema" xmlns:xs="http://www.w3.org/2001/XMLSchema" xmlns:p="http://schemas.microsoft.com/office/2006/metadata/properties" xmlns:ns2="03d5c2d9-ed10-442a-8fac-7236f7439c3b" xmlns:ns3="14671ac6-6090-4512-8613-cb35fdc0637f" targetNamespace="http://schemas.microsoft.com/office/2006/metadata/properties" ma:root="true" ma:fieldsID="915f98ea60dd6f38fed5ef1785930d1e" ns2:_="" ns3:_="">
    <xsd:import namespace="03d5c2d9-ed10-442a-8fac-7236f7439c3b"/>
    <xsd:import namespace="14671ac6-6090-4512-8613-cb35fdc0637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ServiceObjectDetectorVersions" minOccurs="0"/>
                <xsd:element ref="ns2:MediaLengthInSeconds" minOccurs="0"/>
                <xsd:element ref="ns2:MediaServiceSearchProperties" minOccurs="0"/>
                <xsd:element ref="ns2:Waktu"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d5c2d9-ed10-442a-8fac-7236f7439c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Waktu" ma:index="25" nillable="true" ma:displayName="Waktu" ma:format="DateOnly" ma:internalName="Waktu">
      <xsd:simpleType>
        <xsd:restriction base="dms:DateTim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71ac6-6090-4512-8613-cb35fdc0637f"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4e303890-03e3-4b50-9fff-8f05e3d8941c}" ma:internalName="TaxCatchAll" ma:showField="CatchAllData" ma:web="14671ac6-6090-4512-8613-cb35fdc063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AEC12F-F033-438E-98BD-2E49A7DBE6DA}">
  <ds:schemaRefs>
    <ds:schemaRef ds:uri="http://schemas.microsoft.com/office/2006/metadata/properties"/>
    <ds:schemaRef ds:uri="http://schemas.microsoft.com/office/infopath/2007/PartnerControls"/>
    <ds:schemaRef ds:uri="3becf5a6-351e-485e-bf8e-4b9d897db52c"/>
    <ds:schemaRef ds:uri="4c43e23b-7550-40e5-b14f-907e68b7e3ea"/>
    <ds:schemaRef ds:uri="03d5c2d9-ed10-442a-8fac-7236f7439c3b"/>
    <ds:schemaRef ds:uri="14671ac6-6090-4512-8613-cb35fdc0637f"/>
  </ds:schemaRefs>
</ds:datastoreItem>
</file>

<file path=customXml/itemProps2.xml><?xml version="1.0" encoding="utf-8"?>
<ds:datastoreItem xmlns:ds="http://schemas.openxmlformats.org/officeDocument/2006/customXml" ds:itemID="{DB48896E-6D0A-4358-A53A-A9B947CCF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d5c2d9-ed10-442a-8fac-7236f7439c3b"/>
    <ds:schemaRef ds:uri="14671ac6-6090-4512-8613-cb35fdc063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2D98E8-FDA6-44F4-BAE5-1A90B703AB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Main</vt:lpstr>
      <vt:lpstr>Option</vt:lpstr>
      <vt:lpstr>Total Main + Option</vt:lpstr>
      <vt:lpstr>Main!Print_Area</vt:lpstr>
      <vt:lpstr>Option!Print_Area</vt:lpstr>
      <vt:lpstr>'Total Main + Option'!Print_Area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Laluyan, Dewi Citra GIZ ID</cp:lastModifiedBy>
  <cp:revision/>
  <cp:lastPrinted>2025-11-27T05:56:27Z</cp:lastPrinted>
  <dcterms:created xsi:type="dcterms:W3CDTF">2012-05-12T14:03:50Z</dcterms:created>
  <dcterms:modified xsi:type="dcterms:W3CDTF">2025-12-23T05:10:10Z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0x010100E9F3BFD6B92F44429DCDB264D210794B</vt:lpwstr>
  </property>
  <property fmtid="{D5CDD505-2E9C-101B-9397-08002B2CF9AE}" pid="3" name="MediaServiceImageTags">
    <vt:lpwstr/>
  </property>
</Properties>
</file>